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ices and transfer costs" sheetId="1" r:id="rId1"/>
    <sheet name="trade flows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<sst xmlns="http://schemas.openxmlformats.org/spreadsheetml/2006/main" count="15" uniqueCount="14">
  <si>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Date</t>
  </si>
  <si>
    <t>Import Volume (metric tons)</t>
  </si>
  <si>
    <t>Trade Flows:  South Africa to Malawi</t>
  </si>
  <si>
    <t xml:space="preserve">    NA   </t>
  </si>
  <si>
    <t>retail price (USD/ton)</t>
  </si>
  <si>
    <t>Blantyre, Malawi</t>
  </si>
  <si>
    <t>wholesale price (USD/ton)</t>
  </si>
  <si>
    <t>SAFEX, Randfontain, South Africa</t>
  </si>
  <si>
    <t>Randfontain to Blantyre</t>
  </si>
  <si>
    <t>year/month</t>
  </si>
  <si>
    <t>Transfer costs (USD/ton)</t>
  </si>
  <si>
    <t>IPP</t>
  </si>
  <si>
    <t>Profit from importing</t>
  </si>
  <si>
    <t>Quantity imprted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</si>
</sst>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6" fontId="0" fillId="0" borderId="0" xfId="0" applyNumberFormat="1" applyAlignment="1">
      <alignment/>
    </xf>
    <xf numFmtId="0" fontId="2" fillId="0" borderId="0" xfId="55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ARS_Land-Maiz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148"/>
  <sheetViews>
    <sheetView tabSelected="1" zoomScalePageLayoutView="0" workbookViewId="0" topLeftCell="B117">
      <selection activeCell="M138" sqref="M138"/>
    </sheetView>
  </sheetViews>
  <sheetFormatPr defaultColWidth="9.140625" defaultRowHeight="12.75"/>
  <cols>
    <col min="2" max="2" width="15.57421875" style="0" customWidth="1"/>
    <col min="3" max="3" width="19.8515625" style="0" customWidth="1"/>
    <col min="4" max="4" width="16.00390625" style="0" customWidth="1"/>
    <col min="7" max="7" width="13.421875" style="0" customWidth="1"/>
  </cols>
  <sheetData>
    <row r="3" spans="3:7" ht="12.75">
      <c r="C3" t="s">
        <v>4</v>
      </c>
      <c r="D3" t="s">
        <v>6</v>
      </c>
      <c r="G3" t="s">
        <v>10</v>
      </c>
    </row>
    <row r="4" spans="2:13" ht="12.75">
      <c r="B4" s="6" t="s">
        <v>9</v>
      </c>
      <c r="C4" s="6" t="s">
        <v>5</v>
      </c>
      <c r="D4" s="6" t="s">
        <v>7</v>
      </c>
      <c r="E4" s="6"/>
      <c r="F4" s="6"/>
      <c r="G4" s="6" t="s">
        <v>8</v>
      </c>
      <c r="H4" s="6"/>
      <c r="I4" s="6"/>
      <c r="J4" s="8" t="s">
        <v>11</v>
      </c>
      <c r="K4" s="8" t="s">
        <v>12</v>
      </c>
      <c r="M4" s="8" t="s">
        <v>13</v>
      </c>
    </row>
    <row r="5" spans="2:13" ht="12.75">
      <c r="B5" s="4">
        <v>83.25069444444445</v>
      </c>
      <c r="C5">
        <v>430.7459</v>
      </c>
      <c r="D5">
        <v>192.3077</v>
      </c>
      <c r="E5">
        <f>C5-D5</f>
        <v>238.4382</v>
      </c>
      <c r="G5" s="4">
        <v>83.25069444444445</v>
      </c>
      <c r="H5">
        <v>83</v>
      </c>
      <c r="J5">
        <f>D5+H5</f>
        <v>275.3077</v>
      </c>
      <c r="K5" s="9">
        <f>C5-J5</f>
        <v>155.4382</v>
      </c>
      <c r="L5" s="9"/>
      <c r="M5" s="9">
        <f>'trade flows'!C5</f>
        <v>0</v>
      </c>
    </row>
    <row r="6" spans="2:13" ht="12.75">
      <c r="B6" s="4">
        <v>83.25138888888888</v>
      </c>
      <c r="C6">
        <v>448.3884</v>
      </c>
      <c r="D6">
        <v>174.4422</v>
      </c>
      <c r="E6">
        <f aca="true" t="shared" si="0" ref="E6:E69">C6-D6</f>
        <v>273.9462</v>
      </c>
      <c r="G6" s="4">
        <v>83.25138888888888</v>
      </c>
      <c r="H6">
        <v>82</v>
      </c>
      <c r="J6">
        <f aca="true" t="shared" si="1" ref="J6:J69">D6+H6</f>
        <v>256.4422</v>
      </c>
      <c r="K6" s="9">
        <f aca="true" t="shared" si="2" ref="K6:K69">C6-J6</f>
        <v>191.94619999999998</v>
      </c>
      <c r="L6" s="9"/>
      <c r="M6" s="9">
        <f>'trade flows'!C6</f>
        <v>1143.041</v>
      </c>
    </row>
    <row r="7" spans="2:13" ht="12.75">
      <c r="B7" s="4">
        <v>83.25208333333333</v>
      </c>
      <c r="C7">
        <v>271.1456</v>
      </c>
      <c r="D7">
        <v>152.6104</v>
      </c>
      <c r="E7">
        <f t="shared" si="0"/>
        <v>118.5352</v>
      </c>
      <c r="G7" s="4">
        <v>83.25208333333333</v>
      </c>
      <c r="H7">
        <v>81</v>
      </c>
      <c r="J7">
        <f t="shared" si="1"/>
        <v>233.6104</v>
      </c>
      <c r="K7" s="9">
        <f t="shared" si="2"/>
        <v>37.5352</v>
      </c>
      <c r="L7" s="9"/>
      <c r="M7" s="9">
        <f>'trade flows'!C7</f>
        <v>2835.525</v>
      </c>
    </row>
    <row r="8" spans="2:13" ht="12.75">
      <c r="B8" s="4">
        <v>83.25277777777778</v>
      </c>
      <c r="C8">
        <v>191.9386</v>
      </c>
      <c r="D8">
        <v>154.4554</v>
      </c>
      <c r="E8">
        <f t="shared" si="0"/>
        <v>37.48320000000001</v>
      </c>
      <c r="G8" s="4">
        <v>83.25277777777778</v>
      </c>
      <c r="H8">
        <v>80</v>
      </c>
      <c r="J8">
        <f t="shared" si="1"/>
        <v>234.4554</v>
      </c>
      <c r="K8" s="9">
        <f t="shared" si="2"/>
        <v>-42.51679999999999</v>
      </c>
      <c r="L8" s="9"/>
      <c r="M8" s="9">
        <f>'trade flows'!C8</f>
        <v>3612</v>
      </c>
    </row>
    <row r="9" spans="2:13" ht="12.75">
      <c r="B9" s="4">
        <v>83.25347222222221</v>
      </c>
      <c r="C9">
        <v>215.2108</v>
      </c>
      <c r="D9">
        <v>135.5599</v>
      </c>
      <c r="E9">
        <f t="shared" si="0"/>
        <v>79.65090000000001</v>
      </c>
      <c r="G9" s="4">
        <v>83.25347222222221</v>
      </c>
      <c r="H9">
        <v>79</v>
      </c>
      <c r="J9">
        <f t="shared" si="1"/>
        <v>214.5599</v>
      </c>
      <c r="K9" s="9">
        <f t="shared" si="2"/>
        <v>0.6509000000000071</v>
      </c>
      <c r="L9" s="9"/>
      <c r="M9" s="9">
        <f>'trade flows'!C9</f>
        <v>616</v>
      </c>
    </row>
    <row r="10" spans="2:13" ht="12.75">
      <c r="B10" s="4">
        <v>83.25416666666666</v>
      </c>
      <c r="C10">
        <v>196.4599</v>
      </c>
      <c r="D10">
        <v>126.1596</v>
      </c>
      <c r="E10">
        <f t="shared" si="0"/>
        <v>70.30030000000001</v>
      </c>
      <c r="G10" s="4">
        <v>83.25416666666666</v>
      </c>
      <c r="H10">
        <v>78</v>
      </c>
      <c r="J10">
        <f t="shared" si="1"/>
        <v>204.1596</v>
      </c>
      <c r="K10" s="9">
        <f t="shared" si="2"/>
        <v>-7.699700000000007</v>
      </c>
      <c r="L10" s="9"/>
      <c r="M10" s="9">
        <f>'trade flows'!C10</f>
        <v>3412</v>
      </c>
    </row>
    <row r="11" spans="2:13" ht="12.75">
      <c r="B11" s="4">
        <v>83.25486111111111</v>
      </c>
      <c r="C11">
        <v>233.4003</v>
      </c>
      <c r="D11">
        <v>125.2006</v>
      </c>
      <c r="E11">
        <f t="shared" si="0"/>
        <v>108.19969999999999</v>
      </c>
      <c r="G11" s="4">
        <v>83.25486111111111</v>
      </c>
      <c r="H11">
        <v>77</v>
      </c>
      <c r="J11">
        <f t="shared" si="1"/>
        <v>202.2006</v>
      </c>
      <c r="K11" s="9">
        <f t="shared" si="2"/>
        <v>31.19969999999998</v>
      </c>
      <c r="L11" s="9"/>
      <c r="M11" s="9">
        <f>'trade flows'!C11</f>
        <v>5003</v>
      </c>
    </row>
    <row r="12" spans="2:13" ht="12.75">
      <c r="B12" s="4">
        <v>83.25555555555556</v>
      </c>
      <c r="C12">
        <v>174.2262</v>
      </c>
      <c r="D12">
        <v>117.0886</v>
      </c>
      <c r="E12">
        <f t="shared" si="0"/>
        <v>57.137600000000006</v>
      </c>
      <c r="G12" s="4">
        <v>83.25555555555556</v>
      </c>
      <c r="H12">
        <v>76</v>
      </c>
      <c r="J12">
        <f t="shared" si="1"/>
        <v>193.08859999999999</v>
      </c>
      <c r="K12" s="9">
        <f t="shared" si="2"/>
        <v>-18.86239999999998</v>
      </c>
      <c r="L12" s="9"/>
      <c r="M12" s="9">
        <f>'trade flows'!C12</f>
        <v>140.04</v>
      </c>
    </row>
    <row r="13" spans="2:13" ht="12.75">
      <c r="B13" s="4">
        <v>83.25625</v>
      </c>
      <c r="C13">
        <v>214.7794</v>
      </c>
      <c r="D13">
        <v>111.4754</v>
      </c>
      <c r="E13">
        <f t="shared" si="0"/>
        <v>103.30400000000002</v>
      </c>
      <c r="G13" s="4">
        <v>83.25625</v>
      </c>
      <c r="H13">
        <v>75</v>
      </c>
      <c r="J13">
        <f t="shared" si="1"/>
        <v>186.47539999999998</v>
      </c>
      <c r="K13" s="9">
        <f t="shared" si="2"/>
        <v>28.30400000000003</v>
      </c>
      <c r="L13" s="9"/>
      <c r="M13" s="9">
        <f>'trade flows'!C13</f>
        <v>166</v>
      </c>
    </row>
    <row r="14" spans="2:13" ht="12.75">
      <c r="B14" s="4">
        <v>83.25694444444444</v>
      </c>
      <c r="C14">
        <v>257.4445</v>
      </c>
      <c r="D14">
        <v>112.069</v>
      </c>
      <c r="E14">
        <f t="shared" si="0"/>
        <v>145.3755</v>
      </c>
      <c r="G14" s="4">
        <v>83.25694444444444</v>
      </c>
      <c r="H14">
        <v>74</v>
      </c>
      <c r="J14">
        <f t="shared" si="1"/>
        <v>186.06900000000002</v>
      </c>
      <c r="K14" s="9">
        <f t="shared" si="2"/>
        <v>71.37549999999999</v>
      </c>
      <c r="L14" s="9"/>
      <c r="M14" s="9">
        <f>'trade flows'!C14</f>
        <v>2631</v>
      </c>
    </row>
    <row r="15" spans="2:13" ht="12.75">
      <c r="B15" s="4">
        <v>83.25763888888889</v>
      </c>
      <c r="C15">
        <v>264.5305</v>
      </c>
      <c r="D15">
        <v>109.7345</v>
      </c>
      <c r="E15">
        <f t="shared" si="0"/>
        <v>154.79600000000002</v>
      </c>
      <c r="G15" s="4">
        <v>83.25763888888889</v>
      </c>
      <c r="H15">
        <v>73</v>
      </c>
      <c r="J15">
        <f t="shared" si="1"/>
        <v>182.7345</v>
      </c>
      <c r="K15" s="9">
        <f t="shared" si="2"/>
        <v>81.79600000000002</v>
      </c>
      <c r="L15" s="9"/>
      <c r="M15" s="9">
        <f>'trade flows'!C15</f>
        <v>5196.148</v>
      </c>
    </row>
    <row r="16" spans="2:13" ht="12.75">
      <c r="B16" s="4">
        <v>83.25833333333334</v>
      </c>
      <c r="C16">
        <v>296.3526</v>
      </c>
      <c r="D16">
        <v>105.0847</v>
      </c>
      <c r="E16">
        <f t="shared" si="0"/>
        <v>191.2679</v>
      </c>
      <c r="G16" s="4">
        <v>83.25833333333334</v>
      </c>
      <c r="H16">
        <v>72</v>
      </c>
      <c r="J16">
        <f t="shared" si="1"/>
        <v>177.0847</v>
      </c>
      <c r="K16" s="9">
        <f t="shared" si="2"/>
        <v>119.2679</v>
      </c>
      <c r="L16" s="9"/>
      <c r="M16" s="9">
        <f>'trade flows'!C16</f>
        <v>2316</v>
      </c>
    </row>
    <row r="17" spans="2:13" ht="12.75">
      <c r="B17" s="4">
        <v>83.2923611111111</v>
      </c>
      <c r="C17">
        <v>308.4998</v>
      </c>
      <c r="D17">
        <v>103.5058</v>
      </c>
      <c r="E17">
        <f t="shared" si="0"/>
        <v>204.994</v>
      </c>
      <c r="G17" s="4">
        <v>83.2923611111111</v>
      </c>
      <c r="H17">
        <v>70</v>
      </c>
      <c r="J17">
        <f t="shared" si="1"/>
        <v>173.5058</v>
      </c>
      <c r="K17" s="9">
        <f t="shared" si="2"/>
        <v>134.994</v>
      </c>
      <c r="L17" s="9"/>
      <c r="M17" s="9">
        <f>'trade flows'!C17</f>
        <v>2526</v>
      </c>
    </row>
    <row r="18" spans="2:13" ht="12.75">
      <c r="B18" s="4">
        <v>83.29305555555555</v>
      </c>
      <c r="C18">
        <v>277.9697</v>
      </c>
      <c r="D18">
        <v>111.1111</v>
      </c>
      <c r="E18">
        <f t="shared" si="0"/>
        <v>166.8586</v>
      </c>
      <c r="G18" s="4">
        <v>83.29305555555555</v>
      </c>
      <c r="H18">
        <v>69</v>
      </c>
      <c r="J18">
        <f t="shared" si="1"/>
        <v>180.1111</v>
      </c>
      <c r="K18" s="9">
        <f t="shared" si="2"/>
        <v>97.8586</v>
      </c>
      <c r="L18" s="9"/>
      <c r="M18" s="9">
        <f>'trade flows'!C18</f>
        <v>2139.03</v>
      </c>
    </row>
    <row r="19" spans="2:13" ht="12.75">
      <c r="B19" s="4">
        <v>83.29375</v>
      </c>
      <c r="C19">
        <v>261.7318</v>
      </c>
      <c r="D19">
        <v>149.7585</v>
      </c>
      <c r="E19">
        <f t="shared" si="0"/>
        <v>111.97330000000002</v>
      </c>
      <c r="G19" s="4">
        <v>83.29375</v>
      </c>
      <c r="H19">
        <v>68</v>
      </c>
      <c r="J19">
        <f t="shared" si="1"/>
        <v>217.7585</v>
      </c>
      <c r="K19" s="9">
        <f t="shared" si="2"/>
        <v>43.97330000000002</v>
      </c>
      <c r="L19" s="9"/>
      <c r="M19" s="9">
        <f>'trade flows'!C19</f>
        <v>8690</v>
      </c>
    </row>
    <row r="20" spans="2:13" ht="12.75">
      <c r="B20" s="4">
        <v>83.29444444444444</v>
      </c>
      <c r="C20">
        <v>175.2824</v>
      </c>
      <c r="D20">
        <v>145.4248</v>
      </c>
      <c r="E20">
        <f t="shared" si="0"/>
        <v>29.85759999999999</v>
      </c>
      <c r="G20" s="4">
        <v>83.29444444444444</v>
      </c>
      <c r="H20">
        <v>67</v>
      </c>
      <c r="J20">
        <f t="shared" si="1"/>
        <v>212.4248</v>
      </c>
      <c r="K20" s="9">
        <f t="shared" si="2"/>
        <v>-37.14240000000001</v>
      </c>
      <c r="L20" s="9"/>
      <c r="M20" s="9">
        <f>'trade flows'!C20</f>
        <v>8490.36</v>
      </c>
    </row>
    <row r="21" spans="2:13" ht="12.75">
      <c r="B21" s="4">
        <v>83.29513888888889</v>
      </c>
      <c r="C21">
        <v>133.1358</v>
      </c>
      <c r="D21">
        <v>145.6311</v>
      </c>
      <c r="E21">
        <f t="shared" si="0"/>
        <v>-12.495300000000015</v>
      </c>
      <c r="G21" s="4">
        <v>83.29513888888889</v>
      </c>
      <c r="H21">
        <v>66</v>
      </c>
      <c r="J21">
        <f t="shared" si="1"/>
        <v>211.6311</v>
      </c>
      <c r="K21" s="9">
        <f t="shared" si="2"/>
        <v>-78.49530000000001</v>
      </c>
      <c r="L21" s="9"/>
      <c r="M21" s="9">
        <f>'trade flows'!C21</f>
        <v>3295</v>
      </c>
    </row>
    <row r="22" spans="2:13" ht="12.75">
      <c r="B22" s="4">
        <v>83.29583333333333</v>
      </c>
      <c r="C22">
        <v>150.9776</v>
      </c>
      <c r="D22">
        <v>141.2151</v>
      </c>
      <c r="E22">
        <f t="shared" si="0"/>
        <v>9.762499999999989</v>
      </c>
      <c r="G22" s="4">
        <v>83.29583333333333</v>
      </c>
      <c r="H22">
        <v>65</v>
      </c>
      <c r="J22">
        <f t="shared" si="1"/>
        <v>206.2151</v>
      </c>
      <c r="K22" s="9">
        <f t="shared" si="2"/>
        <v>-55.23750000000001</v>
      </c>
      <c r="L22" s="9"/>
      <c r="M22" s="9">
        <f>'trade flows'!C22</f>
        <v>10</v>
      </c>
    </row>
    <row r="23" spans="2:13" ht="12.75">
      <c r="B23" s="4">
        <v>83.29652777777777</v>
      </c>
      <c r="C23">
        <v>176.6564</v>
      </c>
      <c r="D23">
        <v>135.6209</v>
      </c>
      <c r="E23">
        <f t="shared" si="0"/>
        <v>41.035499999999985</v>
      </c>
      <c r="G23" s="4">
        <v>83.29652777777777</v>
      </c>
      <c r="H23">
        <v>64</v>
      </c>
      <c r="J23">
        <f t="shared" si="1"/>
        <v>199.6209</v>
      </c>
      <c r="K23" s="9">
        <f t="shared" si="2"/>
        <v>-22.964500000000015</v>
      </c>
      <c r="L23" s="9"/>
      <c r="M23" s="9">
        <f>'trade flows'!C23</f>
        <v>32.013</v>
      </c>
    </row>
    <row r="24" spans="2:13" ht="12.75">
      <c r="B24" s="4">
        <v>83.29722222222223</v>
      </c>
      <c r="C24">
        <v>180.6854</v>
      </c>
      <c r="D24">
        <v>123.9804</v>
      </c>
      <c r="E24">
        <f t="shared" si="0"/>
        <v>56.704999999999984</v>
      </c>
      <c r="G24" s="4">
        <v>83.29722222222223</v>
      </c>
      <c r="H24">
        <v>64</v>
      </c>
      <c r="J24">
        <f t="shared" si="1"/>
        <v>187.9804</v>
      </c>
      <c r="K24" s="9">
        <f t="shared" si="2"/>
        <v>-7.295000000000016</v>
      </c>
      <c r="L24" s="9"/>
      <c r="M24" s="9">
        <f>'trade flows'!C24</f>
        <v>60.014</v>
      </c>
    </row>
    <row r="25" spans="2:13" ht="12.75">
      <c r="B25" s="4">
        <v>83.29791666666667</v>
      </c>
      <c r="C25">
        <v>184.1273</v>
      </c>
      <c r="D25">
        <v>120.462</v>
      </c>
      <c r="E25">
        <f t="shared" si="0"/>
        <v>63.66529999999999</v>
      </c>
      <c r="G25" s="4">
        <v>83.29791666666667</v>
      </c>
      <c r="H25">
        <v>63</v>
      </c>
      <c r="J25">
        <f t="shared" si="1"/>
        <v>183.462</v>
      </c>
      <c r="K25" s="9">
        <f t="shared" si="2"/>
        <v>0.665300000000002</v>
      </c>
      <c r="L25" s="9"/>
      <c r="M25" s="9">
        <f>'trade flows'!C25</f>
        <v>6</v>
      </c>
    </row>
    <row r="26" spans="2:13" ht="12.75">
      <c r="B26" s="4">
        <v>83.29861111111111</v>
      </c>
      <c r="C26">
        <v>194.6829</v>
      </c>
      <c r="D26">
        <v>119.6721</v>
      </c>
      <c r="E26">
        <f t="shared" si="0"/>
        <v>75.01079999999999</v>
      </c>
      <c r="G26" s="4">
        <v>83.29861111111111</v>
      </c>
      <c r="H26">
        <v>63</v>
      </c>
      <c r="J26">
        <f t="shared" si="1"/>
        <v>182.6721</v>
      </c>
      <c r="K26" s="9">
        <f t="shared" si="2"/>
        <v>12.010799999999989</v>
      </c>
      <c r="L26" s="9"/>
      <c r="M26" s="9">
        <f>'trade flows'!C26</f>
        <v>0</v>
      </c>
    </row>
    <row r="27" spans="2:13" ht="12.75">
      <c r="B27" s="4">
        <v>83.29930555555556</v>
      </c>
      <c r="C27">
        <v>224.023</v>
      </c>
      <c r="D27">
        <v>128.6645</v>
      </c>
      <c r="E27">
        <f t="shared" si="0"/>
        <v>95.35849999999999</v>
      </c>
      <c r="G27" s="4">
        <v>83.29930555555556</v>
      </c>
      <c r="H27">
        <v>63</v>
      </c>
      <c r="J27">
        <f t="shared" si="1"/>
        <v>191.6645</v>
      </c>
      <c r="K27" s="9">
        <f t="shared" si="2"/>
        <v>32.35849999999999</v>
      </c>
      <c r="L27" s="9"/>
      <c r="M27" s="9">
        <f>'trade flows'!C27</f>
        <v>0.02</v>
      </c>
    </row>
    <row r="28" spans="2:13" ht="12.75">
      <c r="B28" s="4">
        <v>83.3</v>
      </c>
      <c r="C28">
        <v>253.8659</v>
      </c>
      <c r="D28">
        <v>130.0813</v>
      </c>
      <c r="E28">
        <f t="shared" si="0"/>
        <v>123.78460000000001</v>
      </c>
      <c r="G28" s="4">
        <v>83.3</v>
      </c>
      <c r="H28">
        <v>62</v>
      </c>
      <c r="J28">
        <f t="shared" si="1"/>
        <v>192.0813</v>
      </c>
      <c r="K28" s="9">
        <f t="shared" si="2"/>
        <v>61.78460000000001</v>
      </c>
      <c r="L28" s="9"/>
      <c r="M28" s="9">
        <f>'trade flows'!C28</f>
        <v>32.772</v>
      </c>
    </row>
    <row r="29" spans="2:13" ht="12.75">
      <c r="B29" s="4">
        <v>83.33402777777778</v>
      </c>
      <c r="C29">
        <v>251.9823</v>
      </c>
      <c r="D29">
        <v>130.5057</v>
      </c>
      <c r="E29">
        <f t="shared" si="0"/>
        <v>121.47660000000002</v>
      </c>
      <c r="G29" s="4">
        <v>83.33402777777778</v>
      </c>
      <c r="H29">
        <v>62</v>
      </c>
      <c r="J29">
        <f t="shared" si="1"/>
        <v>192.5057</v>
      </c>
      <c r="K29" s="9">
        <f t="shared" si="2"/>
        <v>59.47660000000002</v>
      </c>
      <c r="L29" s="9"/>
      <c r="M29" s="9">
        <f>'trade flows'!C29</f>
        <v>0.125</v>
      </c>
    </row>
    <row r="30" spans="2:13" ht="12.75">
      <c r="B30" s="4">
        <v>83.33472222222223</v>
      </c>
      <c r="C30">
        <v>217.4357</v>
      </c>
      <c r="D30">
        <v>126.5823</v>
      </c>
      <c r="E30">
        <f t="shared" si="0"/>
        <v>90.8534</v>
      </c>
      <c r="G30" s="4">
        <v>83.33472222222223</v>
      </c>
      <c r="H30">
        <v>61</v>
      </c>
      <c r="J30">
        <f t="shared" si="1"/>
        <v>187.5823</v>
      </c>
      <c r="K30" s="9">
        <f t="shared" si="2"/>
        <v>29.853399999999993</v>
      </c>
      <c r="L30" s="9"/>
      <c r="M30" s="9">
        <f>'trade flows'!C30</f>
        <v>32</v>
      </c>
    </row>
    <row r="31" spans="2:13" ht="12.75">
      <c r="B31" s="4">
        <v>83.33541666666666</v>
      </c>
      <c r="C31">
        <v>195.4097</v>
      </c>
      <c r="D31">
        <v>115.9196</v>
      </c>
      <c r="E31">
        <f t="shared" si="0"/>
        <v>79.49009999999998</v>
      </c>
      <c r="G31" s="4">
        <v>83.33541666666666</v>
      </c>
      <c r="H31">
        <v>61</v>
      </c>
      <c r="J31">
        <f t="shared" si="1"/>
        <v>176.9196</v>
      </c>
      <c r="K31" s="9">
        <f t="shared" si="2"/>
        <v>18.490099999999984</v>
      </c>
      <c r="L31" s="9"/>
      <c r="M31" s="9">
        <f>'trade flows'!C31</f>
        <v>65.4</v>
      </c>
    </row>
    <row r="32" spans="2:13" ht="12.75">
      <c r="B32" s="4">
        <v>83.33611111111111</v>
      </c>
      <c r="C32">
        <v>154.7108</v>
      </c>
      <c r="D32">
        <v>105.2632</v>
      </c>
      <c r="E32">
        <f t="shared" si="0"/>
        <v>49.44760000000001</v>
      </c>
      <c r="G32" s="4">
        <v>83.33611111111111</v>
      </c>
      <c r="H32">
        <v>60</v>
      </c>
      <c r="J32">
        <f t="shared" si="1"/>
        <v>165.26319999999998</v>
      </c>
      <c r="K32" s="9">
        <f t="shared" si="2"/>
        <v>-10.552399999999977</v>
      </c>
      <c r="L32" s="9"/>
      <c r="M32" s="9">
        <f>'trade flows'!C32</f>
        <v>68</v>
      </c>
    </row>
    <row r="33" spans="2:13" ht="12.75">
      <c r="B33" s="4">
        <v>83.33680555555556</v>
      </c>
      <c r="C33">
        <v>88.1584</v>
      </c>
      <c r="D33">
        <v>98.2659</v>
      </c>
      <c r="E33">
        <f t="shared" si="0"/>
        <v>-10.107500000000002</v>
      </c>
      <c r="G33" s="4">
        <v>83.33680555555556</v>
      </c>
      <c r="H33">
        <v>60</v>
      </c>
      <c r="J33">
        <f t="shared" si="1"/>
        <v>158.2659</v>
      </c>
      <c r="K33" s="9">
        <f t="shared" si="2"/>
        <v>-70.10749999999999</v>
      </c>
      <c r="L33" s="9"/>
      <c r="M33" s="9">
        <f>'trade flows'!C33</f>
        <v>96.012</v>
      </c>
    </row>
    <row r="34" spans="2:13" ht="12.75">
      <c r="B34" s="4">
        <v>83.3375</v>
      </c>
      <c r="C34">
        <v>83.61649</v>
      </c>
      <c r="D34">
        <v>85.47009</v>
      </c>
      <c r="E34">
        <f t="shared" si="0"/>
        <v>-1.8536000000000001</v>
      </c>
      <c r="G34" s="4">
        <v>83.3375</v>
      </c>
      <c r="H34">
        <v>59</v>
      </c>
      <c r="J34">
        <f t="shared" si="1"/>
        <v>144.47009</v>
      </c>
      <c r="K34" s="9">
        <f t="shared" si="2"/>
        <v>-60.8536</v>
      </c>
      <c r="L34" s="9"/>
      <c r="M34" s="9">
        <f>'trade flows'!C34</f>
        <v>38.013</v>
      </c>
    </row>
    <row r="35" spans="2:13" ht="12.75">
      <c r="B35" s="4">
        <v>83.33819444444444</v>
      </c>
      <c r="C35">
        <v>83.05415</v>
      </c>
      <c r="D35">
        <v>78.03468</v>
      </c>
      <c r="E35">
        <f t="shared" si="0"/>
        <v>5.0194700000000125</v>
      </c>
      <c r="G35" s="4">
        <v>83.33819444444444</v>
      </c>
      <c r="H35">
        <v>59</v>
      </c>
      <c r="J35">
        <f t="shared" si="1"/>
        <v>137.03467999999998</v>
      </c>
      <c r="K35" s="9">
        <f t="shared" si="2"/>
        <v>-53.98052999999997</v>
      </c>
      <c r="L35" s="9"/>
      <c r="M35" s="9">
        <f>'trade flows'!C35</f>
        <v>0</v>
      </c>
    </row>
    <row r="36" spans="2:13" ht="12.75">
      <c r="B36" s="4">
        <v>83.33888888888889</v>
      </c>
      <c r="C36">
        <v>86.91645</v>
      </c>
      <c r="D36">
        <v>73.91304</v>
      </c>
      <c r="E36">
        <f t="shared" si="0"/>
        <v>13.003410000000002</v>
      </c>
      <c r="G36" s="4">
        <v>83.33888888888889</v>
      </c>
      <c r="H36">
        <v>58</v>
      </c>
      <c r="J36">
        <f t="shared" si="1"/>
        <v>131.91304</v>
      </c>
      <c r="K36" s="9">
        <f t="shared" si="2"/>
        <v>-44.99659</v>
      </c>
      <c r="L36" s="9"/>
      <c r="M36" s="9">
        <f>'trade flows'!C36</f>
        <v>0</v>
      </c>
    </row>
    <row r="37" spans="2:13" ht="12.75">
      <c r="B37" s="4">
        <v>83.33958333333334</v>
      </c>
      <c r="C37">
        <v>77.01217</v>
      </c>
      <c r="D37">
        <v>77.58621</v>
      </c>
      <c r="E37">
        <f t="shared" si="0"/>
        <v>-0.5740399999999966</v>
      </c>
      <c r="G37" s="4">
        <v>83.33958333333334</v>
      </c>
      <c r="H37">
        <v>58</v>
      </c>
      <c r="J37">
        <f t="shared" si="1"/>
        <v>135.58621</v>
      </c>
      <c r="K37" s="9">
        <f t="shared" si="2"/>
        <v>-58.57404</v>
      </c>
      <c r="L37" s="9"/>
      <c r="M37" s="9">
        <f>'trade flows'!C37</f>
        <v>0</v>
      </c>
    </row>
    <row r="38" spans="2:13" ht="12.75">
      <c r="B38" s="4">
        <v>83.34027777777779</v>
      </c>
      <c r="C38">
        <v>91.70731</v>
      </c>
      <c r="D38">
        <v>84.95822</v>
      </c>
      <c r="E38">
        <f t="shared" si="0"/>
        <v>6.74909000000001</v>
      </c>
      <c r="G38" s="4">
        <v>83.34027777777779</v>
      </c>
      <c r="H38">
        <v>57</v>
      </c>
      <c r="J38">
        <f t="shared" si="1"/>
        <v>141.95821999999998</v>
      </c>
      <c r="K38" s="9">
        <f t="shared" si="2"/>
        <v>-50.250909999999976</v>
      </c>
      <c r="L38" s="9"/>
      <c r="M38" s="9">
        <f>'trade flows'!C38</f>
        <v>0</v>
      </c>
    </row>
    <row r="39" spans="2:13" ht="12.75">
      <c r="B39" s="4">
        <v>83.34097222222222</v>
      </c>
      <c r="C39">
        <v>102.9576</v>
      </c>
      <c r="D39">
        <v>90.78772</v>
      </c>
      <c r="E39">
        <f t="shared" si="0"/>
        <v>12.169880000000006</v>
      </c>
      <c r="G39" s="4">
        <v>83.34097222222222</v>
      </c>
      <c r="H39">
        <v>57</v>
      </c>
      <c r="J39">
        <f t="shared" si="1"/>
        <v>147.78771999999998</v>
      </c>
      <c r="K39" s="9">
        <f t="shared" si="2"/>
        <v>-44.83011999999998</v>
      </c>
      <c r="L39" s="9"/>
      <c r="M39" s="9">
        <f>'trade flows'!C39</f>
        <v>0.164</v>
      </c>
    </row>
    <row r="40" spans="2:13" ht="12.75">
      <c r="B40" s="4">
        <v>83.34166666666667</v>
      </c>
      <c r="C40">
        <v>102.6425</v>
      </c>
      <c r="D40">
        <v>89.72692</v>
      </c>
      <c r="E40">
        <f t="shared" si="0"/>
        <v>12.915579999999991</v>
      </c>
      <c r="G40" s="4">
        <v>83.34166666666667</v>
      </c>
      <c r="H40">
        <v>56</v>
      </c>
      <c r="J40">
        <f t="shared" si="1"/>
        <v>145.72692</v>
      </c>
      <c r="K40" s="9">
        <f t="shared" si="2"/>
        <v>-43.08442000000001</v>
      </c>
      <c r="L40" s="9"/>
      <c r="M40" s="9">
        <f>'trade flows'!C40</f>
        <v>0</v>
      </c>
    </row>
    <row r="41" spans="2:13" ht="12.75">
      <c r="B41" s="4">
        <v>83.37569444444445</v>
      </c>
      <c r="C41">
        <v>102.627</v>
      </c>
      <c r="D41">
        <v>106.0209</v>
      </c>
      <c r="E41">
        <f t="shared" si="0"/>
        <v>-3.393900000000002</v>
      </c>
      <c r="G41" s="4">
        <v>83.37569444444445</v>
      </c>
      <c r="H41">
        <v>56</v>
      </c>
      <c r="J41">
        <f t="shared" si="1"/>
        <v>162.02089999999998</v>
      </c>
      <c r="K41" s="9">
        <f t="shared" si="2"/>
        <v>-59.39389999999999</v>
      </c>
      <c r="L41" s="9"/>
      <c r="M41" s="9">
        <f>'trade flows'!C41</f>
        <v>0</v>
      </c>
    </row>
    <row r="42" spans="2:13" ht="12.75">
      <c r="B42" s="4">
        <v>83.37638888888888</v>
      </c>
      <c r="C42">
        <v>102.3769</v>
      </c>
      <c r="D42">
        <v>107.9692</v>
      </c>
      <c r="E42">
        <f t="shared" si="0"/>
        <v>-5.5922999999999945</v>
      </c>
      <c r="G42" s="4">
        <v>83.37638888888888</v>
      </c>
      <c r="H42">
        <v>55</v>
      </c>
      <c r="J42">
        <f t="shared" si="1"/>
        <v>162.9692</v>
      </c>
      <c r="K42" s="9">
        <f t="shared" si="2"/>
        <v>-60.592299999999994</v>
      </c>
      <c r="L42" s="9"/>
      <c r="M42" s="9">
        <f>'trade flows'!C42</f>
        <v>0</v>
      </c>
    </row>
    <row r="43" spans="2:13" ht="12.75">
      <c r="B43" s="4">
        <v>83.37708333333333</v>
      </c>
      <c r="C43">
        <v>120.5453</v>
      </c>
      <c r="D43">
        <v>104.8593</v>
      </c>
      <c r="E43">
        <f t="shared" si="0"/>
        <v>15.685999999999993</v>
      </c>
      <c r="G43" s="4">
        <v>83.37708333333333</v>
      </c>
      <c r="H43">
        <v>55</v>
      </c>
      <c r="J43">
        <f t="shared" si="1"/>
        <v>159.85930000000002</v>
      </c>
      <c r="K43" s="9">
        <f t="shared" si="2"/>
        <v>-39.31400000000002</v>
      </c>
      <c r="L43" s="9"/>
      <c r="M43" s="9">
        <f>'trade flows'!C43</f>
        <v>0</v>
      </c>
    </row>
    <row r="44" spans="2:13" ht="12.75">
      <c r="B44" s="4">
        <v>83.37777777777778</v>
      </c>
      <c r="C44">
        <v>114.2847</v>
      </c>
      <c r="D44">
        <v>102.5316</v>
      </c>
      <c r="E44">
        <f t="shared" si="0"/>
        <v>11.753100000000003</v>
      </c>
      <c r="G44" s="4">
        <v>83.37777777777778</v>
      </c>
      <c r="H44">
        <v>55</v>
      </c>
      <c r="J44">
        <f t="shared" si="1"/>
        <v>157.5316</v>
      </c>
      <c r="K44" s="9">
        <f t="shared" si="2"/>
        <v>-43.2469</v>
      </c>
      <c r="L44" s="9"/>
      <c r="M44" s="9">
        <f>'trade flows'!C44</f>
        <v>0.007</v>
      </c>
    </row>
    <row r="45" spans="2:13" ht="12.75">
      <c r="B45" s="4">
        <v>83.37847222222221</v>
      </c>
      <c r="C45">
        <v>102.58</v>
      </c>
      <c r="D45">
        <v>95.2381</v>
      </c>
      <c r="E45">
        <f t="shared" si="0"/>
        <v>7.341899999999995</v>
      </c>
      <c r="G45" s="4">
        <v>83.37847222222221</v>
      </c>
      <c r="H45">
        <v>54</v>
      </c>
      <c r="J45">
        <f t="shared" si="1"/>
        <v>149.2381</v>
      </c>
      <c r="K45" s="9">
        <f t="shared" si="2"/>
        <v>-46.658100000000005</v>
      </c>
      <c r="L45" s="9"/>
      <c r="M45" s="9">
        <f>'trade flows'!C45</f>
        <v>0.03</v>
      </c>
    </row>
    <row r="46" spans="2:13" ht="12.75">
      <c r="B46" s="4">
        <v>83.37916666666666</v>
      </c>
      <c r="C46">
        <v>118.9612</v>
      </c>
      <c r="D46">
        <v>96.77419</v>
      </c>
      <c r="E46">
        <f t="shared" si="0"/>
        <v>22.18701</v>
      </c>
      <c r="G46" s="4">
        <v>83.37916666666666</v>
      </c>
      <c r="H46">
        <v>54</v>
      </c>
      <c r="J46">
        <f t="shared" si="1"/>
        <v>150.77419</v>
      </c>
      <c r="K46" s="9">
        <f t="shared" si="2"/>
        <v>-31.81299</v>
      </c>
      <c r="L46" s="9"/>
      <c r="M46" s="9">
        <f>'trade flows'!C46</f>
        <v>6.25</v>
      </c>
    </row>
    <row r="47" spans="2:13" ht="12.75">
      <c r="B47" s="4">
        <v>83.37986111111111</v>
      </c>
      <c r="C47">
        <v>176.4284</v>
      </c>
      <c r="D47">
        <v>108.4044</v>
      </c>
      <c r="E47">
        <f t="shared" si="0"/>
        <v>68.02400000000002</v>
      </c>
      <c r="G47" s="4">
        <v>83.37986111111111</v>
      </c>
      <c r="H47">
        <v>53</v>
      </c>
      <c r="J47">
        <f t="shared" si="1"/>
        <v>161.4044</v>
      </c>
      <c r="K47" s="9">
        <f t="shared" si="2"/>
        <v>15.024000000000001</v>
      </c>
      <c r="L47" s="9"/>
      <c r="M47" s="9">
        <f>'trade flows'!C47</f>
        <v>48</v>
      </c>
    </row>
    <row r="48" spans="2:13" ht="12.75">
      <c r="B48" s="4">
        <v>83.38055555555556</v>
      </c>
      <c r="C48">
        <v>248.6218</v>
      </c>
      <c r="D48">
        <v>117.9302</v>
      </c>
      <c r="E48">
        <f t="shared" si="0"/>
        <v>130.6916</v>
      </c>
      <c r="G48" s="4">
        <v>83.38055555555556</v>
      </c>
      <c r="H48">
        <v>52</v>
      </c>
      <c r="J48">
        <f t="shared" si="1"/>
        <v>169.9302</v>
      </c>
      <c r="K48" s="9">
        <f t="shared" si="2"/>
        <v>78.6916</v>
      </c>
      <c r="L48" s="9"/>
      <c r="M48" s="9">
        <f>'trade flows'!C48</f>
        <v>27.199</v>
      </c>
    </row>
    <row r="49" spans="2:13" ht="12.75">
      <c r="B49" s="4">
        <v>83.38125</v>
      </c>
      <c r="C49">
        <v>310.2885</v>
      </c>
      <c r="D49">
        <v>115.2074</v>
      </c>
      <c r="E49">
        <f t="shared" si="0"/>
        <v>195.0811</v>
      </c>
      <c r="G49" s="4">
        <v>83.38125</v>
      </c>
      <c r="H49">
        <v>51</v>
      </c>
      <c r="J49">
        <f t="shared" si="1"/>
        <v>166.2074</v>
      </c>
      <c r="K49" s="9">
        <f t="shared" si="2"/>
        <v>144.0811</v>
      </c>
      <c r="L49" s="9"/>
      <c r="M49" s="9">
        <f>'trade flows'!C49</f>
        <v>11180.043</v>
      </c>
    </row>
    <row r="50" spans="2:13" ht="12.75">
      <c r="B50" s="4">
        <v>83.38194444444444</v>
      </c>
      <c r="C50">
        <v>345.0511</v>
      </c>
      <c r="D50">
        <v>113.1466</v>
      </c>
      <c r="E50">
        <f t="shared" si="0"/>
        <v>231.9045</v>
      </c>
      <c r="G50" s="4">
        <v>83.38194444444444</v>
      </c>
      <c r="H50">
        <v>50</v>
      </c>
      <c r="J50">
        <f t="shared" si="1"/>
        <v>163.1466</v>
      </c>
      <c r="K50" s="9">
        <f t="shared" si="2"/>
        <v>181.9045</v>
      </c>
      <c r="L50" s="9"/>
      <c r="M50" s="9">
        <f>'trade flows'!C50</f>
        <v>14425.222</v>
      </c>
    </row>
    <row r="51" spans="2:13" ht="12.75">
      <c r="B51" s="4">
        <v>83.38263888888889</v>
      </c>
      <c r="C51">
        <v>330.3666</v>
      </c>
      <c r="D51">
        <v>131.4168</v>
      </c>
      <c r="E51">
        <f t="shared" si="0"/>
        <v>198.9498</v>
      </c>
      <c r="G51" s="4">
        <v>83.38263888888889</v>
      </c>
      <c r="H51">
        <v>48</v>
      </c>
      <c r="J51">
        <f t="shared" si="1"/>
        <v>179.4168</v>
      </c>
      <c r="K51" s="9">
        <f t="shared" si="2"/>
        <v>150.9498</v>
      </c>
      <c r="L51" s="9"/>
      <c r="M51" s="9">
        <f>'trade flows'!C51</f>
        <v>14683.985</v>
      </c>
    </row>
    <row r="52" spans="2:13" ht="12.75">
      <c r="B52" s="4">
        <v>83.38333333333334</v>
      </c>
      <c r="C52">
        <v>375.4615</v>
      </c>
      <c r="D52">
        <v>131.8493</v>
      </c>
      <c r="E52">
        <f t="shared" si="0"/>
        <v>243.6122</v>
      </c>
      <c r="G52" s="4">
        <v>83.38333333333334</v>
      </c>
      <c r="H52">
        <v>47</v>
      </c>
      <c r="J52">
        <f t="shared" si="1"/>
        <v>178.8493</v>
      </c>
      <c r="K52" s="9">
        <f t="shared" si="2"/>
        <v>196.6122</v>
      </c>
      <c r="L52" s="9"/>
      <c r="M52" s="9">
        <f>'trade flows'!C52</f>
        <v>7871.613</v>
      </c>
    </row>
    <row r="53" spans="2:13" ht="12.75">
      <c r="B53" s="4">
        <v>83.4173611111111</v>
      </c>
      <c r="C53">
        <v>533.1992</v>
      </c>
      <c r="D53">
        <v>148.7532</v>
      </c>
      <c r="E53">
        <f t="shared" si="0"/>
        <v>384.446</v>
      </c>
      <c r="G53" s="4">
        <v>83.4173611111111</v>
      </c>
      <c r="H53">
        <v>46</v>
      </c>
      <c r="J53">
        <f t="shared" si="1"/>
        <v>194.7532</v>
      </c>
      <c r="K53" s="9">
        <f t="shared" si="2"/>
        <v>338.446</v>
      </c>
      <c r="L53" s="9"/>
      <c r="M53" s="9">
        <f>'trade flows'!C53</f>
        <v>11756.509</v>
      </c>
    </row>
    <row r="54" spans="2:13" ht="12.75">
      <c r="B54" s="4">
        <v>83.41805555555555</v>
      </c>
      <c r="C54">
        <v>524.1319</v>
      </c>
      <c r="D54">
        <v>161.8799</v>
      </c>
      <c r="E54">
        <f t="shared" si="0"/>
        <v>362.25199999999995</v>
      </c>
      <c r="G54" s="4">
        <v>83.41805555555555</v>
      </c>
      <c r="H54">
        <v>45</v>
      </c>
      <c r="J54">
        <f t="shared" si="1"/>
        <v>206.8799</v>
      </c>
      <c r="K54" s="9">
        <f t="shared" si="2"/>
        <v>317.25199999999995</v>
      </c>
      <c r="L54" s="9"/>
      <c r="M54" s="9">
        <f>'trade flows'!C54</f>
        <v>4673.658</v>
      </c>
    </row>
    <row r="55" spans="2:13" ht="12.75">
      <c r="B55" s="4">
        <v>83.41875</v>
      </c>
      <c r="C55">
        <v>343.4085</v>
      </c>
      <c r="D55">
        <v>174.0644</v>
      </c>
      <c r="E55">
        <f t="shared" si="0"/>
        <v>169.3441</v>
      </c>
      <c r="G55" s="4">
        <v>83.41875</v>
      </c>
      <c r="H55">
        <v>44</v>
      </c>
      <c r="J55">
        <f t="shared" si="1"/>
        <v>218.0644</v>
      </c>
      <c r="K55" s="9">
        <f t="shared" si="2"/>
        <v>125.3441</v>
      </c>
      <c r="L55" s="9"/>
      <c r="M55" s="9">
        <f>'trade flows'!C55</f>
        <v>4630.528</v>
      </c>
    </row>
    <row r="56" spans="2:13" ht="12.75">
      <c r="B56" s="4">
        <v>83.41944444444444</v>
      </c>
      <c r="C56">
        <v>212.519</v>
      </c>
      <c r="D56">
        <v>172.3827</v>
      </c>
      <c r="E56">
        <f t="shared" si="0"/>
        <v>40.136300000000006</v>
      </c>
      <c r="G56" s="4">
        <v>83.41944444444444</v>
      </c>
      <c r="H56">
        <v>43</v>
      </c>
      <c r="J56">
        <f t="shared" si="1"/>
        <v>215.3827</v>
      </c>
      <c r="K56" s="9">
        <f t="shared" si="2"/>
        <v>-2.8636999999999944</v>
      </c>
      <c r="L56" s="9"/>
      <c r="M56" s="9">
        <f>'trade flows'!C56</f>
        <v>1062.456</v>
      </c>
    </row>
    <row r="57" spans="2:13" ht="12.75">
      <c r="B57" s="4">
        <v>83.42013888888889</v>
      </c>
      <c r="C57">
        <v>157.3352</v>
      </c>
      <c r="D57">
        <v>175.1969</v>
      </c>
      <c r="E57">
        <f t="shared" si="0"/>
        <v>-17.861700000000013</v>
      </c>
      <c r="G57" s="4">
        <v>83.42013888888889</v>
      </c>
      <c r="H57">
        <v>42</v>
      </c>
      <c r="J57">
        <f t="shared" si="1"/>
        <v>217.1969</v>
      </c>
      <c r="K57" s="9">
        <f t="shared" si="2"/>
        <v>-59.86170000000001</v>
      </c>
      <c r="L57" s="9"/>
      <c r="M57" s="9">
        <f>'trade flows'!C57</f>
        <v>0.075</v>
      </c>
    </row>
    <row r="58" spans="2:13" ht="12.75">
      <c r="B58" s="4">
        <v>83.42083333333333</v>
      </c>
      <c r="C58">
        <v>216.1938</v>
      </c>
      <c r="D58">
        <v>173.8703</v>
      </c>
      <c r="E58">
        <f t="shared" si="0"/>
        <v>42.323500000000024</v>
      </c>
      <c r="G58" s="4">
        <v>83.42083333333333</v>
      </c>
      <c r="H58">
        <v>41</v>
      </c>
      <c r="J58">
        <f t="shared" si="1"/>
        <v>214.8703</v>
      </c>
      <c r="K58" s="9">
        <f t="shared" si="2"/>
        <v>1.323500000000024</v>
      </c>
      <c r="L58" s="9"/>
      <c r="M58" s="9">
        <f>'trade flows'!C58</f>
        <v>0.02</v>
      </c>
    </row>
    <row r="59" spans="2:13" ht="12.75">
      <c r="B59" s="4">
        <v>83.42152777777777</v>
      </c>
      <c r="C59">
        <v>232.5878</v>
      </c>
      <c r="D59">
        <v>169.3069</v>
      </c>
      <c r="E59">
        <f t="shared" si="0"/>
        <v>63.280899999999974</v>
      </c>
      <c r="G59" s="4">
        <v>83.42152777777777</v>
      </c>
      <c r="H59">
        <v>43</v>
      </c>
      <c r="J59">
        <f t="shared" si="1"/>
        <v>212.3069</v>
      </c>
      <c r="K59" s="9">
        <f t="shared" si="2"/>
        <v>20.280899999999974</v>
      </c>
      <c r="L59" s="9"/>
      <c r="M59" s="9">
        <f>'trade flows'!C59</f>
        <v>0.016</v>
      </c>
    </row>
    <row r="60" spans="2:13" ht="12.75">
      <c r="B60" s="4">
        <v>83.42222222222223</v>
      </c>
      <c r="C60">
        <v>221.4641</v>
      </c>
      <c r="D60">
        <v>165.0943</v>
      </c>
      <c r="E60">
        <f t="shared" si="0"/>
        <v>56.3698</v>
      </c>
      <c r="G60" s="4">
        <v>83.42222222222223</v>
      </c>
      <c r="H60">
        <v>44</v>
      </c>
      <c r="J60">
        <f t="shared" si="1"/>
        <v>209.0943</v>
      </c>
      <c r="K60" s="9">
        <f t="shared" si="2"/>
        <v>12.369799999999998</v>
      </c>
      <c r="L60" s="9"/>
      <c r="M60" s="9">
        <f>'trade flows'!C60</f>
        <v>1784.446</v>
      </c>
    </row>
    <row r="61" spans="2:13" ht="12.75">
      <c r="B61" s="4">
        <v>83.42291666666667</v>
      </c>
      <c r="C61">
        <v>214.7158</v>
      </c>
      <c r="D61">
        <v>170.7547</v>
      </c>
      <c r="E61">
        <f t="shared" si="0"/>
        <v>43.96109999999999</v>
      </c>
      <c r="G61" s="4">
        <v>83.42291666666667</v>
      </c>
      <c r="H61">
        <v>45</v>
      </c>
      <c r="J61">
        <f t="shared" si="1"/>
        <v>215.7547</v>
      </c>
      <c r="K61" s="9">
        <f t="shared" si="2"/>
        <v>-1.0389000000000124</v>
      </c>
      <c r="L61" s="9"/>
      <c r="M61" s="9">
        <f>'trade flows'!C61</f>
        <v>7077.95</v>
      </c>
    </row>
    <row r="62" spans="2:13" ht="12.75">
      <c r="B62" s="4">
        <v>83.42361111111111</v>
      </c>
      <c r="C62">
        <v>235.6058</v>
      </c>
      <c r="D62">
        <v>174.5878</v>
      </c>
      <c r="E62">
        <f t="shared" si="0"/>
        <v>61.018</v>
      </c>
      <c r="G62" s="4">
        <v>83.42361111111111</v>
      </c>
      <c r="H62">
        <v>47</v>
      </c>
      <c r="J62">
        <f t="shared" si="1"/>
        <v>221.5878</v>
      </c>
      <c r="K62" s="9">
        <f t="shared" si="2"/>
        <v>14.018</v>
      </c>
      <c r="L62" s="9"/>
      <c r="M62" s="9">
        <f>'trade flows'!C62</f>
        <v>8879.926</v>
      </c>
    </row>
    <row r="63" spans="2:13" ht="12.75">
      <c r="B63" s="4">
        <v>83.42430555555556</v>
      </c>
      <c r="C63">
        <v>263.1541</v>
      </c>
      <c r="D63">
        <v>188.601</v>
      </c>
      <c r="E63">
        <f t="shared" si="0"/>
        <v>74.55310000000003</v>
      </c>
      <c r="G63" s="4">
        <v>83.42430555555556</v>
      </c>
      <c r="H63">
        <v>48</v>
      </c>
      <c r="J63">
        <f t="shared" si="1"/>
        <v>236.601</v>
      </c>
      <c r="K63" s="9">
        <f t="shared" si="2"/>
        <v>26.55310000000003</v>
      </c>
      <c r="L63" s="9"/>
      <c r="M63" s="9">
        <f>'trade flows'!C63</f>
        <v>4907.792</v>
      </c>
    </row>
    <row r="64" spans="2:13" ht="12.75">
      <c r="B64" s="4">
        <v>83.425</v>
      </c>
      <c r="C64">
        <v>257.0724</v>
      </c>
      <c r="D64">
        <v>196.648</v>
      </c>
      <c r="E64">
        <f t="shared" si="0"/>
        <v>60.42440000000002</v>
      </c>
      <c r="G64" s="4">
        <v>83.425</v>
      </c>
      <c r="H64">
        <v>49</v>
      </c>
      <c r="J64">
        <f t="shared" si="1"/>
        <v>245.648</v>
      </c>
      <c r="K64" s="9">
        <f t="shared" si="2"/>
        <v>11.42440000000002</v>
      </c>
      <c r="L64" s="9"/>
      <c r="M64" s="9">
        <f>'trade flows'!C64</f>
        <v>85.134</v>
      </c>
    </row>
    <row r="65" spans="2:13" ht="12.75">
      <c r="B65" s="4">
        <v>83.45902777777778</v>
      </c>
      <c r="C65">
        <v>248.52</v>
      </c>
      <c r="D65">
        <v>179.3103</v>
      </c>
      <c r="E65">
        <f t="shared" si="0"/>
        <v>69.2097</v>
      </c>
      <c r="G65" s="4">
        <v>83.45902777777778</v>
      </c>
      <c r="H65">
        <v>51</v>
      </c>
      <c r="J65">
        <f t="shared" si="1"/>
        <v>230.3103</v>
      </c>
      <c r="K65" s="9">
        <f t="shared" si="2"/>
        <v>18.209699999999998</v>
      </c>
      <c r="L65" s="9"/>
      <c r="M65" s="9">
        <f>'trade flows'!C65</f>
        <v>0.956</v>
      </c>
    </row>
    <row r="66" spans="2:13" ht="12.75">
      <c r="B66" s="4">
        <v>83.45972222222223</v>
      </c>
      <c r="C66">
        <v>248.9406</v>
      </c>
      <c r="D66">
        <v>133.8963</v>
      </c>
      <c r="E66">
        <f t="shared" si="0"/>
        <v>115.04429999999999</v>
      </c>
      <c r="G66" s="4">
        <v>83.45972222222223</v>
      </c>
      <c r="H66">
        <v>52</v>
      </c>
      <c r="J66">
        <f t="shared" si="1"/>
        <v>185.8963</v>
      </c>
      <c r="K66" s="9">
        <f t="shared" si="2"/>
        <v>63.04429999999999</v>
      </c>
      <c r="L66" s="9"/>
      <c r="M66" s="9">
        <f>'trade flows'!C66</f>
        <v>61</v>
      </c>
    </row>
    <row r="67" spans="2:13" ht="12.75">
      <c r="B67" s="4">
        <v>83.46041666666666</v>
      </c>
      <c r="C67">
        <v>215.0646</v>
      </c>
      <c r="D67">
        <v>111.8012</v>
      </c>
      <c r="E67">
        <f t="shared" si="0"/>
        <v>103.26340000000002</v>
      </c>
      <c r="G67" s="4">
        <v>83.46041666666666</v>
      </c>
      <c r="H67">
        <v>53</v>
      </c>
      <c r="J67">
        <f t="shared" si="1"/>
        <v>164.8012</v>
      </c>
      <c r="K67" s="9">
        <f t="shared" si="2"/>
        <v>50.26340000000002</v>
      </c>
      <c r="L67" s="9"/>
      <c r="M67" s="9">
        <f>'trade flows'!C67</f>
        <v>35.791</v>
      </c>
    </row>
    <row r="68" spans="2:13" ht="12.75">
      <c r="B68" s="4">
        <v>83.46111111111111</v>
      </c>
      <c r="C68">
        <v>124.971</v>
      </c>
      <c r="D68">
        <v>105.7441</v>
      </c>
      <c r="E68">
        <f t="shared" si="0"/>
        <v>19.2269</v>
      </c>
      <c r="G68" s="4">
        <v>83.46111111111111</v>
      </c>
      <c r="H68">
        <v>54</v>
      </c>
      <c r="J68">
        <f t="shared" si="1"/>
        <v>159.7441</v>
      </c>
      <c r="K68" s="9">
        <f t="shared" si="2"/>
        <v>-34.7731</v>
      </c>
      <c r="L68" s="9"/>
      <c r="M68" s="9">
        <f>'trade flows'!C68</f>
        <v>0.212</v>
      </c>
    </row>
    <row r="69" spans="2:13" ht="12.75">
      <c r="B69" s="4">
        <v>83.46180555555556</v>
      </c>
      <c r="C69">
        <v>81.64364</v>
      </c>
      <c r="D69">
        <v>114.8825</v>
      </c>
      <c r="E69">
        <f t="shared" si="0"/>
        <v>-33.23885999999999</v>
      </c>
      <c r="G69" s="4">
        <v>83.46180555555556</v>
      </c>
      <c r="H69">
        <v>56</v>
      </c>
      <c r="J69">
        <f t="shared" si="1"/>
        <v>170.8825</v>
      </c>
      <c r="K69" s="9">
        <f t="shared" si="2"/>
        <v>-89.23885999999999</v>
      </c>
      <c r="L69" s="9"/>
      <c r="M69" s="9">
        <f>'trade flows'!C69</f>
        <v>0.121</v>
      </c>
    </row>
    <row r="70" spans="2:13" ht="12.75">
      <c r="B70" s="4">
        <v>83.4625</v>
      </c>
      <c r="C70">
        <v>102.7213</v>
      </c>
      <c r="D70">
        <v>113.2316</v>
      </c>
      <c r="E70">
        <f aca="true" t="shared" si="3" ref="E70:E133">C70-D70</f>
        <v>-10.5103</v>
      </c>
      <c r="G70" s="4">
        <v>83.4625</v>
      </c>
      <c r="H70">
        <v>57</v>
      </c>
      <c r="J70">
        <f aca="true" t="shared" si="4" ref="J70:J133">D70+H70</f>
        <v>170.23160000000001</v>
      </c>
      <c r="K70" s="9">
        <f aca="true" t="shared" si="5" ref="K70:K133">C70-J70</f>
        <v>-67.51030000000002</v>
      </c>
      <c r="L70" s="9"/>
      <c r="M70" s="9">
        <f>'trade flows'!C70</f>
        <v>3.876</v>
      </c>
    </row>
    <row r="71" spans="2:13" ht="12.75">
      <c r="B71" s="4">
        <v>83.46319444444444</v>
      </c>
      <c r="C71">
        <v>112.5791</v>
      </c>
      <c r="D71">
        <v>111.2583</v>
      </c>
      <c r="E71">
        <f t="shared" si="3"/>
        <v>1.3207999999999913</v>
      </c>
      <c r="G71" s="4">
        <v>83.46319444444444</v>
      </c>
      <c r="H71">
        <v>59</v>
      </c>
      <c r="J71">
        <f t="shared" si="4"/>
        <v>170.25830000000002</v>
      </c>
      <c r="K71" s="9">
        <f t="shared" si="5"/>
        <v>-57.67920000000002</v>
      </c>
      <c r="L71" s="9"/>
      <c r="M71" s="9">
        <f>'trade flows'!C71</f>
        <v>1.23</v>
      </c>
    </row>
    <row r="72" spans="2:13" ht="12.75">
      <c r="B72" s="4">
        <v>83.46388888888889</v>
      </c>
      <c r="C72">
        <v>77.44176</v>
      </c>
      <c r="D72">
        <v>117.7267</v>
      </c>
      <c r="E72">
        <f t="shared" si="3"/>
        <v>-40.28493999999999</v>
      </c>
      <c r="G72" s="4">
        <v>83.46388888888889</v>
      </c>
      <c r="H72">
        <v>61</v>
      </c>
      <c r="J72">
        <f t="shared" si="4"/>
        <v>178.7267</v>
      </c>
      <c r="K72" s="9">
        <f t="shared" si="5"/>
        <v>-101.28493999999999</v>
      </c>
      <c r="L72" s="9"/>
      <c r="M72" s="9">
        <f>'trade flows'!C72</f>
        <v>0.395</v>
      </c>
    </row>
    <row r="73" spans="2:13" ht="12.75">
      <c r="B73" s="4">
        <v>83.46458333333334</v>
      </c>
      <c r="C73">
        <v>98.09117</v>
      </c>
      <c r="D73">
        <v>123.3858</v>
      </c>
      <c r="E73">
        <f t="shared" si="3"/>
        <v>-25.294629999999998</v>
      </c>
      <c r="G73" s="4">
        <v>83.46458333333334</v>
      </c>
      <c r="H73">
        <v>62</v>
      </c>
      <c r="J73">
        <f t="shared" si="4"/>
        <v>185.38580000000002</v>
      </c>
      <c r="K73" s="9">
        <f t="shared" si="5"/>
        <v>-87.29463000000001</v>
      </c>
      <c r="L73" s="9"/>
      <c r="M73" s="9">
        <f>'trade flows'!C73</f>
        <v>0.646</v>
      </c>
    </row>
    <row r="74" spans="2:13" ht="12.75">
      <c r="B74" s="4">
        <v>83.46527777777779</v>
      </c>
      <c r="C74">
        <v>144.8623</v>
      </c>
      <c r="D74">
        <v>126.9225</v>
      </c>
      <c r="E74">
        <f t="shared" si="3"/>
        <v>17.939800000000005</v>
      </c>
      <c r="G74" s="4">
        <v>83.46527777777779</v>
      </c>
      <c r="H74">
        <v>64</v>
      </c>
      <c r="J74">
        <f t="shared" si="4"/>
        <v>190.9225</v>
      </c>
      <c r="K74" s="9">
        <f t="shared" si="5"/>
        <v>-46.06020000000001</v>
      </c>
      <c r="L74" s="9"/>
      <c r="M74" s="9">
        <f>'trade flows'!C74</f>
        <v>28.373</v>
      </c>
    </row>
    <row r="75" spans="2:13" ht="12.75">
      <c r="B75" s="4">
        <v>83.46597222222222</v>
      </c>
      <c r="C75">
        <v>193.4424</v>
      </c>
      <c r="D75">
        <v>134.6062</v>
      </c>
      <c r="E75">
        <f t="shared" si="3"/>
        <v>58.83619999999999</v>
      </c>
      <c r="G75" s="4">
        <v>83.46597222222222</v>
      </c>
      <c r="H75">
        <v>66</v>
      </c>
      <c r="J75">
        <f t="shared" si="4"/>
        <v>200.6062</v>
      </c>
      <c r="K75" s="9">
        <f t="shared" si="5"/>
        <v>-7.163800000000009</v>
      </c>
      <c r="L75" s="9"/>
      <c r="M75" s="9">
        <f>'trade flows'!C75</f>
        <v>0.056</v>
      </c>
    </row>
    <row r="76" spans="2:13" ht="12.75">
      <c r="B76" s="4">
        <v>83.46666666666667</v>
      </c>
      <c r="C76">
        <v>142.7513</v>
      </c>
      <c r="D76">
        <v>167.2783</v>
      </c>
      <c r="E76">
        <f t="shared" si="3"/>
        <v>-24.527000000000015</v>
      </c>
      <c r="G76" s="4">
        <v>83.46666666666667</v>
      </c>
      <c r="H76">
        <v>68</v>
      </c>
      <c r="J76">
        <f t="shared" si="4"/>
        <v>235.2783</v>
      </c>
      <c r="K76" s="9">
        <f t="shared" si="5"/>
        <v>-92.52700000000002</v>
      </c>
      <c r="L76" s="9"/>
      <c r="M76" s="9">
        <f>'trade flows'!C76</f>
        <v>0.338</v>
      </c>
    </row>
    <row r="77" spans="2:13" ht="12.75">
      <c r="B77" s="4">
        <v>83.50069444444445</v>
      </c>
      <c r="C77">
        <v>190.463</v>
      </c>
      <c r="D77">
        <v>200.3815</v>
      </c>
      <c r="E77">
        <f t="shared" si="3"/>
        <v>-9.918499999999995</v>
      </c>
      <c r="G77" s="4">
        <v>83.50069444444445</v>
      </c>
      <c r="H77">
        <v>70</v>
      </c>
      <c r="J77">
        <f t="shared" si="4"/>
        <v>270.38149999999996</v>
      </c>
      <c r="K77" s="9">
        <f t="shared" si="5"/>
        <v>-79.91849999999997</v>
      </c>
      <c r="L77" s="9"/>
      <c r="M77" s="9">
        <f>'trade flows'!C77</f>
        <v>0</v>
      </c>
    </row>
    <row r="78" spans="2:13" ht="12.75">
      <c r="B78" s="4">
        <v>83.50138888888888</v>
      </c>
      <c r="C78">
        <v>198.824</v>
      </c>
      <c r="D78">
        <v>207.4453</v>
      </c>
      <c r="E78">
        <f t="shared" si="3"/>
        <v>-8.62129999999999</v>
      </c>
      <c r="G78" s="4">
        <v>83.50138888888888</v>
      </c>
      <c r="H78">
        <v>71</v>
      </c>
      <c r="J78">
        <f t="shared" si="4"/>
        <v>278.4453</v>
      </c>
      <c r="K78" s="9">
        <f t="shared" si="5"/>
        <v>-79.62129999999996</v>
      </c>
      <c r="L78" s="9"/>
      <c r="M78" s="9">
        <f>'trade flows'!C78</f>
        <v>32</v>
      </c>
    </row>
    <row r="79" spans="2:13" ht="12.75">
      <c r="B79" s="4">
        <v>83.50208333333333</v>
      </c>
      <c r="C79">
        <v>207.438</v>
      </c>
      <c r="D79">
        <v>168.3875</v>
      </c>
      <c r="E79">
        <f t="shared" si="3"/>
        <v>39.0505</v>
      </c>
      <c r="G79" s="4">
        <v>83.50208333333333</v>
      </c>
      <c r="H79">
        <v>73</v>
      </c>
      <c r="J79">
        <f t="shared" si="4"/>
        <v>241.3875</v>
      </c>
      <c r="K79" s="9">
        <f t="shared" si="5"/>
        <v>-33.9495</v>
      </c>
      <c r="L79" s="9"/>
      <c r="M79" s="9">
        <f>'trade flows'!C79</f>
        <v>65</v>
      </c>
    </row>
    <row r="80" spans="2:13" ht="12.75">
      <c r="B80" s="4">
        <v>83.50277777777778</v>
      </c>
      <c r="C80">
        <v>162.8868</v>
      </c>
      <c r="D80">
        <v>173.6891</v>
      </c>
      <c r="E80">
        <f t="shared" si="3"/>
        <v>-10.802300000000002</v>
      </c>
      <c r="G80" s="4">
        <v>83.50277777777778</v>
      </c>
      <c r="H80">
        <v>75</v>
      </c>
      <c r="J80">
        <f t="shared" si="4"/>
        <v>248.6891</v>
      </c>
      <c r="K80" s="9">
        <f t="shared" si="5"/>
        <v>-85.8023</v>
      </c>
      <c r="L80" s="9"/>
      <c r="M80" s="9">
        <f>'trade flows'!C80</f>
        <v>0</v>
      </c>
    </row>
    <row r="81" spans="2:13" ht="12.75">
      <c r="B81" s="4">
        <v>83.50347222222221</v>
      </c>
      <c r="C81">
        <v>125.0804</v>
      </c>
      <c r="D81">
        <v>164.1</v>
      </c>
      <c r="E81">
        <f t="shared" si="3"/>
        <v>-39.0196</v>
      </c>
      <c r="G81" s="4">
        <v>83.50347222222221</v>
      </c>
      <c r="H81">
        <v>77</v>
      </c>
      <c r="J81">
        <f t="shared" si="4"/>
        <v>241.1</v>
      </c>
      <c r="K81" s="9">
        <f t="shared" si="5"/>
        <v>-116.0196</v>
      </c>
      <c r="L81" s="9"/>
      <c r="M81" s="9">
        <f>'trade flows'!C81</f>
        <v>0</v>
      </c>
    </row>
    <row r="82" spans="2:13" ht="12.75">
      <c r="B82" s="4">
        <v>83.50416666666666</v>
      </c>
      <c r="C82">
        <v>139.8788</v>
      </c>
      <c r="D82">
        <v>154.6578</v>
      </c>
      <c r="E82">
        <f t="shared" si="3"/>
        <v>-14.778999999999996</v>
      </c>
      <c r="G82" s="4">
        <v>83.50416666666666</v>
      </c>
      <c r="H82">
        <v>78</v>
      </c>
      <c r="J82">
        <f t="shared" si="4"/>
        <v>232.6578</v>
      </c>
      <c r="K82" s="9">
        <f t="shared" si="5"/>
        <v>-92.779</v>
      </c>
      <c r="L82" s="9"/>
      <c r="M82" s="9">
        <f>'trade flows'!C82</f>
        <v>0</v>
      </c>
    </row>
    <row r="83" spans="2:13" ht="12.75">
      <c r="B83" s="4">
        <v>83.50486111111111</v>
      </c>
      <c r="C83">
        <v>145.8467</v>
      </c>
      <c r="D83">
        <v>139.9349</v>
      </c>
      <c r="E83">
        <f t="shared" si="3"/>
        <v>5.9117999999999995</v>
      </c>
      <c r="G83" s="4">
        <v>83.50486111111111</v>
      </c>
      <c r="H83">
        <v>79</v>
      </c>
      <c r="J83">
        <f t="shared" si="4"/>
        <v>218.9349</v>
      </c>
      <c r="K83" s="9">
        <f t="shared" si="5"/>
        <v>-73.0882</v>
      </c>
      <c r="L83" s="9"/>
      <c r="M83" s="9">
        <f>'trade flows'!C83</f>
        <v>3</v>
      </c>
    </row>
    <row r="84" spans="2:13" ht="12.75">
      <c r="B84" s="4">
        <v>83.50555555555556</v>
      </c>
      <c r="C84">
        <v>166.3148</v>
      </c>
      <c r="D84">
        <v>146.6508</v>
      </c>
      <c r="E84">
        <f t="shared" si="3"/>
        <v>19.663999999999987</v>
      </c>
      <c r="G84" s="4">
        <v>83.50555555555556</v>
      </c>
      <c r="H84">
        <v>79</v>
      </c>
      <c r="J84">
        <f t="shared" si="4"/>
        <v>225.6508</v>
      </c>
      <c r="K84" s="9">
        <f t="shared" si="5"/>
        <v>-59.33600000000001</v>
      </c>
      <c r="L84" s="9"/>
      <c r="M84" s="9">
        <f>'trade flows'!C84</f>
        <v>22</v>
      </c>
    </row>
    <row r="85" spans="2:13" ht="12.75">
      <c r="B85" s="4">
        <v>83.50625</v>
      </c>
      <c r="C85">
        <v>176.1197</v>
      </c>
      <c r="D85">
        <v>145.9794</v>
      </c>
      <c r="E85">
        <f t="shared" si="3"/>
        <v>30.140299999999996</v>
      </c>
      <c r="G85" s="4">
        <v>83.50625</v>
      </c>
      <c r="H85">
        <v>80</v>
      </c>
      <c r="J85">
        <f t="shared" si="4"/>
        <v>225.9794</v>
      </c>
      <c r="K85" s="9">
        <f t="shared" si="5"/>
        <v>-49.859700000000004</v>
      </c>
      <c r="L85" s="9"/>
      <c r="M85" s="9">
        <f>'trade flows'!C85</f>
        <v>0</v>
      </c>
    </row>
    <row r="86" spans="2:13" ht="12.75">
      <c r="B86" s="4">
        <v>83.50694444444444</v>
      </c>
      <c r="C86">
        <v>160.1799</v>
      </c>
      <c r="D86">
        <v>139.7222</v>
      </c>
      <c r="E86">
        <f t="shared" si="3"/>
        <v>20.457700000000017</v>
      </c>
      <c r="G86" s="4">
        <v>83.50694444444444</v>
      </c>
      <c r="H86">
        <v>80</v>
      </c>
      <c r="J86">
        <f t="shared" si="4"/>
        <v>219.7222</v>
      </c>
      <c r="K86" s="9">
        <f t="shared" si="5"/>
        <v>-59.54229999999998</v>
      </c>
      <c r="L86" s="9"/>
      <c r="M86" s="9">
        <f>'trade flows'!C86</f>
        <v>0</v>
      </c>
    </row>
    <row r="87" spans="2:13" ht="12.75">
      <c r="B87" s="4">
        <v>83.50763888888889</v>
      </c>
      <c r="C87">
        <v>155.0395</v>
      </c>
      <c r="D87">
        <v>157.4516</v>
      </c>
      <c r="E87">
        <f t="shared" si="3"/>
        <v>-2.4121000000000095</v>
      </c>
      <c r="G87" s="4">
        <v>83.50763888888889</v>
      </c>
      <c r="H87">
        <v>81</v>
      </c>
      <c r="J87">
        <f t="shared" si="4"/>
        <v>238.4516</v>
      </c>
      <c r="K87" s="9">
        <f t="shared" si="5"/>
        <v>-83.41210000000001</v>
      </c>
      <c r="L87" s="9"/>
      <c r="M87" s="9">
        <f>'trade flows'!C87</f>
        <v>0</v>
      </c>
    </row>
    <row r="88" spans="2:13" ht="12.75">
      <c r="B88" s="4">
        <v>83.50833333333334</v>
      </c>
      <c r="C88">
        <v>199.9266</v>
      </c>
      <c r="D88">
        <v>139.1803</v>
      </c>
      <c r="E88">
        <f t="shared" si="3"/>
        <v>60.74630000000002</v>
      </c>
      <c r="G88" s="4">
        <v>83.50833333333334</v>
      </c>
      <c r="H88">
        <v>81</v>
      </c>
      <c r="J88">
        <f t="shared" si="4"/>
        <v>220.1803</v>
      </c>
      <c r="K88" s="9">
        <f t="shared" si="5"/>
        <v>-20.25369999999998</v>
      </c>
      <c r="L88" s="9"/>
      <c r="M88" s="9">
        <f>'trade flows'!C88</f>
        <v>0</v>
      </c>
    </row>
    <row r="89" spans="2:13" ht="12.75">
      <c r="B89" s="4">
        <v>83.5423611111111</v>
      </c>
      <c r="C89">
        <v>181.935</v>
      </c>
      <c r="D89">
        <v>112.4834</v>
      </c>
      <c r="E89">
        <f t="shared" si="3"/>
        <v>69.4516</v>
      </c>
      <c r="G89" s="4">
        <v>83.5423611111111</v>
      </c>
      <c r="H89">
        <v>80</v>
      </c>
      <c r="J89">
        <f t="shared" si="4"/>
        <v>192.48340000000002</v>
      </c>
      <c r="K89" s="9">
        <f t="shared" si="5"/>
        <v>-10.548400000000015</v>
      </c>
      <c r="L89" s="9"/>
      <c r="M89" s="9">
        <f>'trade flows'!C89</f>
        <v>32</v>
      </c>
    </row>
    <row r="90" spans="2:13" ht="12.75">
      <c r="B90" s="4">
        <v>83.54305555555555</v>
      </c>
      <c r="C90">
        <v>187.259</v>
      </c>
      <c r="D90">
        <v>87.99669</v>
      </c>
      <c r="E90">
        <f t="shared" si="3"/>
        <v>99.26230999999999</v>
      </c>
      <c r="G90" s="4">
        <v>83.54305555555555</v>
      </c>
      <c r="H90">
        <v>80</v>
      </c>
      <c r="J90">
        <f t="shared" si="4"/>
        <v>167.99669</v>
      </c>
      <c r="K90" s="9">
        <f t="shared" si="5"/>
        <v>19.262309999999985</v>
      </c>
      <c r="L90" s="9"/>
      <c r="M90" s="9">
        <f>'trade flows'!C90</f>
        <v>0</v>
      </c>
    </row>
    <row r="91" spans="2:13" ht="12.75">
      <c r="B91" s="4">
        <v>83.54375</v>
      </c>
      <c r="C91">
        <v>139.7527</v>
      </c>
      <c r="D91">
        <v>88.90803</v>
      </c>
      <c r="E91">
        <f t="shared" si="3"/>
        <v>50.84467000000001</v>
      </c>
      <c r="G91" s="4">
        <v>83.54375</v>
      </c>
      <c r="H91">
        <v>80</v>
      </c>
      <c r="J91">
        <f t="shared" si="4"/>
        <v>168.90803</v>
      </c>
      <c r="K91" s="9">
        <f t="shared" si="5"/>
        <v>-29.155329999999992</v>
      </c>
      <c r="L91" s="9"/>
      <c r="M91" s="9">
        <f>'trade flows'!C91</f>
        <v>1</v>
      </c>
    </row>
    <row r="92" spans="2:13" ht="12.75">
      <c r="B92" s="4">
        <v>83.54444444444444</v>
      </c>
      <c r="C92">
        <v>142.4157</v>
      </c>
      <c r="D92">
        <v>89.63415</v>
      </c>
      <c r="E92">
        <f t="shared" si="3"/>
        <v>52.78154999999998</v>
      </c>
      <c r="G92" s="4">
        <v>83.54444444444444</v>
      </c>
      <c r="H92">
        <v>85</v>
      </c>
      <c r="J92">
        <f t="shared" si="4"/>
        <v>174.63415</v>
      </c>
      <c r="K92" s="9">
        <f t="shared" si="5"/>
        <v>-32.21845000000002</v>
      </c>
      <c r="L92" s="9"/>
      <c r="M92" s="9">
        <f>'trade flows'!C92</f>
        <v>1</v>
      </c>
    </row>
    <row r="93" spans="2:13" ht="12.75">
      <c r="B93" s="4">
        <v>83.54513888888889</v>
      </c>
      <c r="C93">
        <v>153.0008</v>
      </c>
      <c r="D93">
        <v>86.5748</v>
      </c>
      <c r="E93">
        <f t="shared" si="3"/>
        <v>66.426</v>
      </c>
      <c r="G93" s="4">
        <v>83.54513888888889</v>
      </c>
      <c r="H93">
        <v>90</v>
      </c>
      <c r="J93">
        <f t="shared" si="4"/>
        <v>176.57479999999998</v>
      </c>
      <c r="K93" s="9">
        <f t="shared" si="5"/>
        <v>-23.573999999999984</v>
      </c>
      <c r="L93" s="9"/>
      <c r="M93" s="9">
        <f>'trade flows'!C93</f>
        <v>1</v>
      </c>
    </row>
    <row r="94" spans="2:13" ht="12.75">
      <c r="B94" s="4">
        <v>83.54583333333333</v>
      </c>
      <c r="C94">
        <v>179.9606</v>
      </c>
      <c r="D94">
        <v>89.21283</v>
      </c>
      <c r="E94">
        <f t="shared" si="3"/>
        <v>90.74777</v>
      </c>
      <c r="G94" s="4">
        <v>83.54583333333333</v>
      </c>
      <c r="H94">
        <v>95</v>
      </c>
      <c r="J94">
        <f t="shared" si="4"/>
        <v>184.21283</v>
      </c>
      <c r="K94" s="9">
        <f t="shared" si="5"/>
        <v>-4.252229999999997</v>
      </c>
      <c r="L94" s="9"/>
      <c r="M94" s="9">
        <f>'trade flows'!C94</f>
        <v>590</v>
      </c>
    </row>
    <row r="95" spans="2:13" ht="12.75">
      <c r="B95" s="4">
        <v>83.54652777777777</v>
      </c>
      <c r="C95">
        <v>193.0436</v>
      </c>
      <c r="D95">
        <v>90</v>
      </c>
      <c r="E95">
        <f t="shared" si="3"/>
        <v>103.0436</v>
      </c>
      <c r="G95" s="4">
        <v>83.54652777777777</v>
      </c>
      <c r="H95">
        <v>100</v>
      </c>
      <c r="J95">
        <f t="shared" si="4"/>
        <v>190</v>
      </c>
      <c r="K95" s="9">
        <f t="shared" si="5"/>
        <v>3.043599999999998</v>
      </c>
      <c r="L95" s="9"/>
      <c r="M95" s="9">
        <f>'trade flows'!C95</f>
        <v>3915</v>
      </c>
    </row>
    <row r="96" spans="2:13" ht="12.75">
      <c r="B96" s="4">
        <v>83.54722222222223</v>
      </c>
      <c r="C96">
        <v>196.3592</v>
      </c>
      <c r="D96">
        <v>100</v>
      </c>
      <c r="E96">
        <f t="shared" si="3"/>
        <v>96.35919999999999</v>
      </c>
      <c r="G96" s="4">
        <v>83.54722222222223</v>
      </c>
      <c r="H96">
        <v>105</v>
      </c>
      <c r="J96">
        <f t="shared" si="4"/>
        <v>205</v>
      </c>
      <c r="K96" s="9">
        <f t="shared" si="5"/>
        <v>-8.640800000000013</v>
      </c>
      <c r="L96" s="9"/>
      <c r="M96" s="9">
        <f>'trade flows'!C96</f>
        <v>725</v>
      </c>
    </row>
    <row r="97" spans="2:13" ht="12.75">
      <c r="B97" s="4">
        <v>83.54791666666667</v>
      </c>
      <c r="C97">
        <v>217.5742</v>
      </c>
      <c r="D97">
        <v>122</v>
      </c>
      <c r="E97">
        <f t="shared" si="3"/>
        <v>95.57419999999999</v>
      </c>
      <c r="G97" s="4">
        <v>83.54791666666667</v>
      </c>
      <c r="H97">
        <v>110</v>
      </c>
      <c r="J97">
        <f t="shared" si="4"/>
        <v>232</v>
      </c>
      <c r="K97" s="9">
        <f t="shared" si="5"/>
        <v>-14.42580000000001</v>
      </c>
      <c r="L97" s="9"/>
      <c r="M97" s="9">
        <f>'trade flows'!C97</f>
        <v>0</v>
      </c>
    </row>
    <row r="98" spans="2:13" ht="12.75">
      <c r="B98" s="4">
        <v>83.54861111111111</v>
      </c>
      <c r="C98">
        <v>269.4548</v>
      </c>
      <c r="D98">
        <v>127</v>
      </c>
      <c r="E98">
        <f t="shared" si="3"/>
        <v>142.45479999999998</v>
      </c>
      <c r="G98" s="4">
        <v>83.54861111111111</v>
      </c>
      <c r="H98">
        <v>120</v>
      </c>
      <c r="J98">
        <f t="shared" si="4"/>
        <v>247</v>
      </c>
      <c r="K98" s="9">
        <f t="shared" si="5"/>
        <v>22.454799999999977</v>
      </c>
      <c r="L98" s="9"/>
      <c r="M98" s="9">
        <f>'trade flows'!C98</f>
        <v>52298</v>
      </c>
    </row>
    <row r="99" spans="2:13" ht="12.75">
      <c r="B99" s="4">
        <v>83.54930555555556</v>
      </c>
      <c r="C99">
        <v>309.31</v>
      </c>
      <c r="D99">
        <v>137</v>
      </c>
      <c r="E99">
        <f t="shared" si="3"/>
        <v>172.31</v>
      </c>
      <c r="G99" s="4">
        <v>83.54930555555556</v>
      </c>
      <c r="H99">
        <v>130</v>
      </c>
      <c r="J99">
        <f t="shared" si="4"/>
        <v>267</v>
      </c>
      <c r="K99" s="9">
        <f t="shared" si="5"/>
        <v>42.31</v>
      </c>
      <c r="L99" s="9"/>
      <c r="M99" s="9">
        <f>'trade flows'!C99</f>
        <v>19146</v>
      </c>
    </row>
    <row r="100" spans="2:13" ht="12.75">
      <c r="B100" s="4">
        <v>83.55</v>
      </c>
      <c r="C100">
        <v>315.1559</v>
      </c>
      <c r="D100">
        <v>174</v>
      </c>
      <c r="E100">
        <f t="shared" si="3"/>
        <v>141.15589999999997</v>
      </c>
      <c r="G100" s="4">
        <v>83.55</v>
      </c>
      <c r="H100">
        <v>135</v>
      </c>
      <c r="J100">
        <f t="shared" si="4"/>
        <v>309</v>
      </c>
      <c r="K100" s="9">
        <f t="shared" si="5"/>
        <v>6.155899999999974</v>
      </c>
      <c r="L100" s="9"/>
      <c r="M100" s="9">
        <f>'trade flows'!C100</f>
        <v>7930</v>
      </c>
    </row>
    <row r="101" spans="2:13" ht="12.75">
      <c r="B101" s="4">
        <v>83.58402777777778</v>
      </c>
      <c r="C101">
        <v>367.1362</v>
      </c>
      <c r="D101">
        <v>178</v>
      </c>
      <c r="E101">
        <f t="shared" si="3"/>
        <v>189.13619999999997</v>
      </c>
      <c r="G101" s="4">
        <v>83.58402777777778</v>
      </c>
      <c r="H101">
        <v>130</v>
      </c>
      <c r="J101">
        <f t="shared" si="4"/>
        <v>308</v>
      </c>
      <c r="K101" s="9">
        <f t="shared" si="5"/>
        <v>59.136199999999974</v>
      </c>
      <c r="L101" s="9"/>
      <c r="M101" s="9">
        <f>'trade flows'!C101</f>
        <v>10260</v>
      </c>
    </row>
    <row r="102" spans="2:13" ht="12.75">
      <c r="B102" s="4">
        <v>83.58472222222223</v>
      </c>
      <c r="C102">
        <v>479.2079</v>
      </c>
      <c r="D102">
        <v>161</v>
      </c>
      <c r="E102">
        <f t="shared" si="3"/>
        <v>318.2079</v>
      </c>
      <c r="G102" s="4">
        <v>83.58472222222223</v>
      </c>
      <c r="H102">
        <v>120</v>
      </c>
      <c r="J102">
        <f t="shared" si="4"/>
        <v>281</v>
      </c>
      <c r="K102" s="9">
        <f t="shared" si="5"/>
        <v>198.2079</v>
      </c>
      <c r="L102" s="9"/>
      <c r="M102" s="9">
        <f>'trade flows'!C102</f>
        <v>12903</v>
      </c>
    </row>
    <row r="103" spans="2:13" ht="12.75">
      <c r="B103" s="4">
        <v>83.58541666666666</v>
      </c>
      <c r="C103">
        <v>360.432</v>
      </c>
      <c r="D103">
        <v>179</v>
      </c>
      <c r="E103">
        <f t="shared" si="3"/>
        <v>181.43200000000002</v>
      </c>
      <c r="G103" s="4">
        <v>83.58541666666666</v>
      </c>
      <c r="H103">
        <v>100</v>
      </c>
      <c r="J103">
        <f t="shared" si="4"/>
        <v>279</v>
      </c>
      <c r="K103" s="9">
        <f t="shared" si="5"/>
        <v>81.43200000000002</v>
      </c>
      <c r="L103" s="9"/>
      <c r="M103" s="9">
        <f>'trade flows'!C103</f>
        <v>19587</v>
      </c>
    </row>
    <row r="104" spans="2:13" ht="12.75">
      <c r="B104" s="4">
        <v>83.58611111111111</v>
      </c>
      <c r="C104">
        <v>166.9263</v>
      </c>
      <c r="D104">
        <v>180</v>
      </c>
      <c r="E104">
        <f t="shared" si="3"/>
        <v>-13.073700000000002</v>
      </c>
      <c r="G104" s="4">
        <v>83.58611111111111</v>
      </c>
      <c r="H104">
        <v>90</v>
      </c>
      <c r="J104">
        <f t="shared" si="4"/>
        <v>270</v>
      </c>
      <c r="K104" s="9">
        <f t="shared" si="5"/>
        <v>-103.0737</v>
      </c>
      <c r="L104" s="9"/>
      <c r="M104" s="9">
        <f>'trade flows'!C104</f>
        <v>2419</v>
      </c>
    </row>
    <row r="105" spans="2:13" ht="12.75">
      <c r="B105" s="4">
        <v>83.58680555555556</v>
      </c>
      <c r="C105">
        <v>120.9852</v>
      </c>
      <c r="D105">
        <v>182</v>
      </c>
      <c r="E105">
        <f t="shared" si="3"/>
        <v>-61.014799999999994</v>
      </c>
      <c r="G105" s="4">
        <v>83.58680555555556</v>
      </c>
      <c r="H105">
        <v>90</v>
      </c>
      <c r="J105">
        <f t="shared" si="4"/>
        <v>272</v>
      </c>
      <c r="K105" s="9">
        <f t="shared" si="5"/>
        <v>-151.01479999999998</v>
      </c>
      <c r="L105" s="9"/>
      <c r="M105" s="9">
        <f>'trade flows'!C105</f>
        <v>1</v>
      </c>
    </row>
    <row r="106" spans="2:13" ht="12.75">
      <c r="B106" s="4">
        <v>83.5875</v>
      </c>
      <c r="C106">
        <v>136.8504</v>
      </c>
      <c r="D106">
        <v>186</v>
      </c>
      <c r="E106">
        <f t="shared" si="3"/>
        <v>-49.14959999999999</v>
      </c>
      <c r="G106" s="4">
        <v>83.5875</v>
      </c>
      <c r="H106">
        <v>83</v>
      </c>
      <c r="J106">
        <f t="shared" si="4"/>
        <v>269</v>
      </c>
      <c r="K106" s="9">
        <f t="shared" si="5"/>
        <v>-132.1496</v>
      </c>
      <c r="L106" s="9"/>
      <c r="M106" s="9">
        <f>'trade flows'!C106</f>
        <v>32</v>
      </c>
    </row>
    <row r="107" spans="2:13" ht="12.75">
      <c r="B107" s="4">
        <v>83.58819444444444</v>
      </c>
      <c r="C107">
        <v>147.5658</v>
      </c>
      <c r="D107">
        <v>195</v>
      </c>
      <c r="E107">
        <f t="shared" si="3"/>
        <v>-47.434200000000004</v>
      </c>
      <c r="G107" s="4">
        <v>83.58819444444444</v>
      </c>
      <c r="H107">
        <v>85</v>
      </c>
      <c r="J107">
        <f t="shared" si="4"/>
        <v>280</v>
      </c>
      <c r="K107" s="9">
        <f t="shared" si="5"/>
        <v>-132.4342</v>
      </c>
      <c r="L107" s="9"/>
      <c r="M107" s="9">
        <f>'trade flows'!C107</f>
        <v>0</v>
      </c>
    </row>
    <row r="108" spans="2:13" ht="12.75">
      <c r="B108" s="4">
        <v>83.58888888888889</v>
      </c>
      <c r="C108">
        <v>146.0699</v>
      </c>
      <c r="D108">
        <v>190</v>
      </c>
      <c r="E108">
        <f t="shared" si="3"/>
        <v>-43.93010000000001</v>
      </c>
      <c r="G108" s="4">
        <v>83.58888888888889</v>
      </c>
      <c r="H108">
        <v>89</v>
      </c>
      <c r="J108">
        <f t="shared" si="4"/>
        <v>279</v>
      </c>
      <c r="K108" s="9">
        <f t="shared" si="5"/>
        <v>-132.9301</v>
      </c>
      <c r="L108" s="9"/>
      <c r="M108" s="9">
        <f>'trade flows'!C108</f>
        <v>29</v>
      </c>
    </row>
    <row r="109" spans="2:13" ht="12.75">
      <c r="B109" s="4">
        <v>83.58958333333334</v>
      </c>
      <c r="C109">
        <v>149.7826</v>
      </c>
      <c r="D109">
        <v>175</v>
      </c>
      <c r="E109">
        <f t="shared" si="3"/>
        <v>-25.217399999999998</v>
      </c>
      <c r="G109" s="4">
        <v>83.58958333333334</v>
      </c>
      <c r="H109">
        <v>85</v>
      </c>
      <c r="J109">
        <f t="shared" si="4"/>
        <v>260</v>
      </c>
      <c r="K109" s="9">
        <f t="shared" si="5"/>
        <v>-110.2174</v>
      </c>
      <c r="L109" s="9"/>
      <c r="M109" s="9">
        <f>'trade flows'!C109</f>
        <v>4</v>
      </c>
    </row>
    <row r="110" spans="2:13" ht="12.75">
      <c r="B110" s="4">
        <v>83.59027777777779</v>
      </c>
      <c r="C110">
        <v>158.2734</v>
      </c>
      <c r="D110">
        <v>167</v>
      </c>
      <c r="E110">
        <f t="shared" si="3"/>
        <v>-8.72659999999999</v>
      </c>
      <c r="G110" s="4">
        <v>83.59027777777779</v>
      </c>
      <c r="H110">
        <v>88</v>
      </c>
      <c r="J110">
        <f t="shared" si="4"/>
        <v>255</v>
      </c>
      <c r="K110" s="9">
        <f t="shared" si="5"/>
        <v>-96.72659999999999</v>
      </c>
      <c r="L110" s="9"/>
      <c r="M110" s="9">
        <f>'trade flows'!C110</f>
        <v>1</v>
      </c>
    </row>
    <row r="111" spans="2:13" ht="12.75">
      <c r="B111" s="4">
        <v>83.59097222222222</v>
      </c>
      <c r="C111">
        <v>159.7122</v>
      </c>
      <c r="D111">
        <v>195</v>
      </c>
      <c r="E111">
        <f t="shared" si="3"/>
        <v>-35.287800000000004</v>
      </c>
      <c r="G111" s="4">
        <v>83.59097222222222</v>
      </c>
      <c r="H111">
        <v>88</v>
      </c>
      <c r="J111">
        <f t="shared" si="4"/>
        <v>283</v>
      </c>
      <c r="K111" s="9">
        <f t="shared" si="5"/>
        <v>-123.2878</v>
      </c>
      <c r="L111" s="9"/>
      <c r="M111" s="9">
        <f>'trade flows'!C111</f>
        <v>0</v>
      </c>
    </row>
    <row r="112" spans="2:13" ht="12.75">
      <c r="B112" s="4">
        <v>83.59166666666667</v>
      </c>
      <c r="C112">
        <v>179.8561</v>
      </c>
      <c r="D112">
        <v>195</v>
      </c>
      <c r="E112">
        <f t="shared" si="3"/>
        <v>-15.143900000000002</v>
      </c>
      <c r="G112" s="4">
        <v>83.59166666666667</v>
      </c>
      <c r="H112">
        <v>88</v>
      </c>
      <c r="J112">
        <f t="shared" si="4"/>
        <v>283</v>
      </c>
      <c r="K112" s="9">
        <f t="shared" si="5"/>
        <v>-103.1439</v>
      </c>
      <c r="L112" s="9"/>
      <c r="M112" s="9">
        <f>'trade flows'!C112</f>
        <v>2</v>
      </c>
    </row>
    <row r="113" spans="2:13" ht="12.75">
      <c r="B113" s="4">
        <v>83.62569444444445</v>
      </c>
      <c r="C113">
        <v>251.7986</v>
      </c>
      <c r="D113">
        <v>187.0654</v>
      </c>
      <c r="E113">
        <f t="shared" si="3"/>
        <v>64.73319999999998</v>
      </c>
      <c r="G113" s="4">
        <v>83.62569444444445</v>
      </c>
      <c r="H113">
        <v>86</v>
      </c>
      <c r="J113">
        <f t="shared" si="4"/>
        <v>273.0654</v>
      </c>
      <c r="K113" s="9">
        <f t="shared" si="5"/>
        <v>-21.266800000000018</v>
      </c>
      <c r="L113" s="9"/>
      <c r="M113" s="9">
        <f>'trade flows'!C113</f>
        <v>0</v>
      </c>
    </row>
    <row r="114" spans="2:13" ht="12.75">
      <c r="B114" s="4">
        <v>83.62638888888888</v>
      </c>
      <c r="C114">
        <v>273.3813</v>
      </c>
      <c r="D114">
        <v>216.1785</v>
      </c>
      <c r="E114">
        <f t="shared" si="3"/>
        <v>57.202799999999996</v>
      </c>
      <c r="G114" s="4">
        <v>83.62638888888888</v>
      </c>
      <c r="H114">
        <v>89</v>
      </c>
      <c r="J114">
        <f t="shared" si="4"/>
        <v>305.1785</v>
      </c>
      <c r="K114" s="9">
        <f t="shared" si="5"/>
        <v>-31.797199999999975</v>
      </c>
      <c r="L114" s="9"/>
      <c r="M114" s="9">
        <f>'trade flows'!C114</f>
        <v>34</v>
      </c>
    </row>
    <row r="115" spans="2:13" ht="12.75">
      <c r="B115" s="4">
        <v>83.62708333333333</v>
      </c>
      <c r="C115">
        <v>122.3022</v>
      </c>
      <c r="D115">
        <v>261.2898</v>
      </c>
      <c r="E115">
        <f t="shared" si="3"/>
        <v>-138.98760000000001</v>
      </c>
      <c r="G115" s="4">
        <v>83.62708333333333</v>
      </c>
      <c r="H115">
        <v>89</v>
      </c>
      <c r="J115">
        <f t="shared" si="4"/>
        <v>350.2898</v>
      </c>
      <c r="K115" s="9">
        <f t="shared" si="5"/>
        <v>-227.98760000000001</v>
      </c>
      <c r="L115" s="9"/>
      <c r="M115" s="9">
        <f>'trade flows'!C115</f>
        <v>30</v>
      </c>
    </row>
    <row r="116" spans="2:13" ht="12.75">
      <c r="B116" s="4">
        <v>83.62777777777778</v>
      </c>
      <c r="C116">
        <v>96.42857</v>
      </c>
      <c r="D116">
        <v>233.5983</v>
      </c>
      <c r="E116">
        <f t="shared" si="3"/>
        <v>-137.16973000000002</v>
      </c>
      <c r="G116" s="4">
        <v>83.62777777777778</v>
      </c>
      <c r="H116">
        <v>93</v>
      </c>
      <c r="J116">
        <f t="shared" si="4"/>
        <v>326.5983</v>
      </c>
      <c r="K116" s="9">
        <f t="shared" si="5"/>
        <v>-230.16973000000002</v>
      </c>
      <c r="L116" s="9"/>
      <c r="M116" s="9">
        <f>'trade flows'!C116</f>
        <v>0</v>
      </c>
    </row>
    <row r="117" spans="2:13" ht="12.75">
      <c r="B117" s="4">
        <v>83.62847222222221</v>
      </c>
      <c r="C117">
        <v>66.42857</v>
      </c>
      <c r="D117">
        <v>235.8773</v>
      </c>
      <c r="E117">
        <f t="shared" si="3"/>
        <v>-169.44873</v>
      </c>
      <c r="G117" s="4">
        <v>83.62847222222221</v>
      </c>
      <c r="H117">
        <v>94</v>
      </c>
      <c r="J117">
        <f t="shared" si="4"/>
        <v>329.8773</v>
      </c>
      <c r="K117" s="9">
        <f t="shared" si="5"/>
        <v>-263.44873</v>
      </c>
      <c r="L117" s="9"/>
      <c r="M117" s="9">
        <f>'trade flows'!C117</f>
        <v>1</v>
      </c>
    </row>
    <row r="118" spans="2:13" ht="12.75">
      <c r="B118" s="4">
        <v>83.62916666666666</v>
      </c>
      <c r="C118">
        <v>70.92199</v>
      </c>
      <c r="D118">
        <v>242.1799</v>
      </c>
      <c r="E118">
        <f t="shared" si="3"/>
        <v>-171.25791</v>
      </c>
      <c r="G118" s="4">
        <v>83.62916666666666</v>
      </c>
      <c r="H118">
        <v>91</v>
      </c>
      <c r="J118">
        <f t="shared" si="4"/>
        <v>333.1799</v>
      </c>
      <c r="K118" s="9">
        <f t="shared" si="5"/>
        <v>-262.25791</v>
      </c>
      <c r="L118" s="9"/>
      <c r="M118" s="9">
        <f>'trade flows'!C118</f>
        <v>1</v>
      </c>
    </row>
    <row r="119" spans="2:13" ht="12.75">
      <c r="B119" s="4">
        <v>83.62986111111111</v>
      </c>
      <c r="C119">
        <v>111.7021</v>
      </c>
      <c r="D119">
        <v>241.2554</v>
      </c>
      <c r="E119">
        <f t="shared" si="3"/>
        <v>-129.5533</v>
      </c>
      <c r="G119" s="4">
        <v>83.62986111111111</v>
      </c>
      <c r="H119">
        <v>94</v>
      </c>
      <c r="J119">
        <f t="shared" si="4"/>
        <v>335.2554</v>
      </c>
      <c r="K119" s="9">
        <f t="shared" si="5"/>
        <v>-223.5533</v>
      </c>
      <c r="L119" s="9"/>
      <c r="M119" s="9">
        <f>'trade flows'!C119</f>
        <v>0</v>
      </c>
    </row>
    <row r="120" spans="2:13" ht="12.75">
      <c r="B120" s="4">
        <v>83.63055555555556</v>
      </c>
      <c r="C120">
        <v>114.2857</v>
      </c>
      <c r="D120">
        <v>252.8976</v>
      </c>
      <c r="E120">
        <f t="shared" si="3"/>
        <v>-138.6119</v>
      </c>
      <c r="G120" s="4">
        <v>83.63055555555556</v>
      </c>
      <c r="H120">
        <v>100</v>
      </c>
      <c r="J120">
        <f t="shared" si="4"/>
        <v>352.8976</v>
      </c>
      <c r="K120" s="9">
        <f t="shared" si="5"/>
        <v>-238.6119</v>
      </c>
      <c r="L120" s="9"/>
      <c r="M120" s="9">
        <f>'trade flows'!C120</f>
        <v>0</v>
      </c>
    </row>
    <row r="121" spans="2:13" ht="12.75">
      <c r="B121" s="4">
        <v>83.63125</v>
      </c>
      <c r="C121">
        <v>116.0714</v>
      </c>
      <c r="D121">
        <v>261.1865</v>
      </c>
      <c r="E121">
        <f t="shared" si="3"/>
        <v>-145.11510000000004</v>
      </c>
      <c r="G121" s="4">
        <v>83.63125</v>
      </c>
      <c r="H121">
        <v>103</v>
      </c>
      <c r="J121">
        <f t="shared" si="4"/>
        <v>364.1865</v>
      </c>
      <c r="K121" s="9">
        <f t="shared" si="5"/>
        <v>-248.11510000000004</v>
      </c>
      <c r="L121" s="9"/>
      <c r="M121" s="9">
        <f>'trade flows'!C121</f>
        <v>0</v>
      </c>
    </row>
    <row r="122" spans="2:13" ht="12.75">
      <c r="B122" s="4">
        <v>83.63194444444444</v>
      </c>
      <c r="C122">
        <v>171.4286</v>
      </c>
      <c r="D122">
        <v>268.808</v>
      </c>
      <c r="E122">
        <f t="shared" si="3"/>
        <v>-97.3794</v>
      </c>
      <c r="G122" s="4">
        <v>83.63194444444444</v>
      </c>
      <c r="H122">
        <v>102</v>
      </c>
      <c r="J122">
        <f t="shared" si="4"/>
        <v>370.808</v>
      </c>
      <c r="K122" s="9">
        <f t="shared" si="5"/>
        <v>-199.3794</v>
      </c>
      <c r="L122" s="9"/>
      <c r="M122" s="9">
        <f>'trade flows'!C122</f>
        <v>1</v>
      </c>
    </row>
    <row r="123" spans="2:13" ht="12.75">
      <c r="B123" s="4">
        <v>83.63263888888889</v>
      </c>
      <c r="C123">
        <v>276.5957</v>
      </c>
      <c r="D123">
        <v>280</v>
      </c>
      <c r="E123">
        <f t="shared" si="3"/>
        <v>-3.404299999999978</v>
      </c>
      <c r="G123" s="4">
        <v>83.63263888888889</v>
      </c>
      <c r="H123">
        <v>110</v>
      </c>
      <c r="J123">
        <f t="shared" si="4"/>
        <v>390</v>
      </c>
      <c r="K123" s="9">
        <f t="shared" si="5"/>
        <v>-113.40429999999998</v>
      </c>
      <c r="L123" s="9"/>
      <c r="M123" s="9">
        <f>'trade flows'!C123</f>
        <v>484</v>
      </c>
    </row>
    <row r="124" spans="2:13" ht="12.75">
      <c r="B124" s="4">
        <v>83.63333333333334</v>
      </c>
      <c r="C124">
        <v>340.4255</v>
      </c>
      <c r="D124">
        <v>254</v>
      </c>
      <c r="E124">
        <f t="shared" si="3"/>
        <v>86.4255</v>
      </c>
      <c r="G124" s="4">
        <v>83.63333333333334</v>
      </c>
      <c r="H124">
        <v>113</v>
      </c>
      <c r="J124">
        <f t="shared" si="4"/>
        <v>367</v>
      </c>
      <c r="K124" s="9">
        <f t="shared" si="5"/>
        <v>-26.5745</v>
      </c>
      <c r="L124" s="9"/>
      <c r="M124" s="9">
        <f>'trade flows'!C124</f>
        <v>1</v>
      </c>
    </row>
    <row r="125" spans="2:13" ht="12.75">
      <c r="B125" s="4">
        <v>83.6673611111111</v>
      </c>
      <c r="C125">
        <v>368.272</v>
      </c>
      <c r="D125">
        <v>256</v>
      </c>
      <c r="E125">
        <f t="shared" si="3"/>
        <v>112.27199999999999</v>
      </c>
      <c r="G125" s="4">
        <v>83.6673611111111</v>
      </c>
      <c r="H125">
        <v>118</v>
      </c>
      <c r="J125">
        <f t="shared" si="4"/>
        <v>374</v>
      </c>
      <c r="K125" s="9">
        <f t="shared" si="5"/>
        <v>-5.728000000000009</v>
      </c>
      <c r="L125" s="9"/>
      <c r="M125" s="9">
        <f>'trade flows'!C125</f>
        <v>0</v>
      </c>
    </row>
    <row r="126" spans="2:13" ht="12.75">
      <c r="B126" s="4">
        <v>83.66805555555555</v>
      </c>
      <c r="C126">
        <v>353.6068</v>
      </c>
      <c r="D126">
        <v>230</v>
      </c>
      <c r="E126">
        <f t="shared" si="3"/>
        <v>123.60680000000002</v>
      </c>
      <c r="G126" s="4">
        <v>83.66805555555555</v>
      </c>
      <c r="H126">
        <v>125</v>
      </c>
      <c r="J126">
        <f t="shared" si="4"/>
        <v>355</v>
      </c>
      <c r="K126" s="9">
        <f t="shared" si="5"/>
        <v>-1.393199999999979</v>
      </c>
      <c r="L126" s="9"/>
      <c r="M126" s="9">
        <f>'trade flows'!C126</f>
        <v>2</v>
      </c>
    </row>
    <row r="127" spans="2:13" ht="12.75">
      <c r="B127" s="4">
        <v>83.66875</v>
      </c>
      <c r="C127">
        <v>246.8265</v>
      </c>
      <c r="D127">
        <v>234</v>
      </c>
      <c r="E127">
        <f t="shared" si="3"/>
        <v>12.82650000000001</v>
      </c>
      <c r="G127" s="4">
        <v>83.66875</v>
      </c>
      <c r="H127">
        <v>135</v>
      </c>
      <c r="J127">
        <f t="shared" si="4"/>
        <v>369</v>
      </c>
      <c r="K127" s="9">
        <f t="shared" si="5"/>
        <v>-122.17349999999999</v>
      </c>
      <c r="L127" s="9"/>
      <c r="M127" s="9">
        <f>'trade flows'!C127</f>
        <v>4</v>
      </c>
    </row>
    <row r="128" spans="2:13" ht="12.75">
      <c r="B128" s="4">
        <v>83.66944444444444</v>
      </c>
      <c r="C128">
        <v>229.0345</v>
      </c>
      <c r="D128">
        <v>238</v>
      </c>
      <c r="E128">
        <f t="shared" si="3"/>
        <v>-8.965499999999992</v>
      </c>
      <c r="G128" s="4">
        <v>83.66944444444444</v>
      </c>
      <c r="H128">
        <v>132</v>
      </c>
      <c r="J128">
        <f t="shared" si="4"/>
        <v>370</v>
      </c>
      <c r="K128" s="9">
        <f t="shared" si="5"/>
        <v>-140.9655</v>
      </c>
      <c r="L128" s="9"/>
      <c r="M128" s="9">
        <f>'trade flows'!C128</f>
        <v>1</v>
      </c>
    </row>
    <row r="129" spans="2:13" ht="12.75">
      <c r="B129" s="4">
        <v>83.67013888888889</v>
      </c>
      <c r="C129">
        <v>193.662</v>
      </c>
      <c r="D129">
        <v>234</v>
      </c>
      <c r="E129">
        <f t="shared" si="3"/>
        <v>-40.337999999999994</v>
      </c>
      <c r="G129" s="4">
        <v>83.67013888888889</v>
      </c>
      <c r="H129">
        <v>145</v>
      </c>
      <c r="J129">
        <f t="shared" si="4"/>
        <v>379</v>
      </c>
      <c r="K129" s="9">
        <f t="shared" si="5"/>
        <v>-185.338</v>
      </c>
      <c r="L129" s="9"/>
      <c r="M129" s="9">
        <f>'trade flows'!C129</f>
        <v>0</v>
      </c>
    </row>
    <row r="130" spans="2:13" ht="12.75">
      <c r="B130" s="4">
        <v>83.67083333333333</v>
      </c>
      <c r="C130">
        <v>246.4789</v>
      </c>
      <c r="D130">
        <v>230.5063</v>
      </c>
      <c r="E130">
        <f t="shared" si="3"/>
        <v>15.9726</v>
      </c>
      <c r="G130" s="4">
        <v>83.67083333333333</v>
      </c>
      <c r="H130">
        <v>165</v>
      </c>
      <c r="J130">
        <f t="shared" si="4"/>
        <v>395.5063</v>
      </c>
      <c r="K130" s="9">
        <f t="shared" si="5"/>
        <v>-149.0274</v>
      </c>
      <c r="L130" s="9"/>
      <c r="M130" s="9">
        <f>'trade flows'!C130</f>
        <v>8</v>
      </c>
    </row>
    <row r="131" spans="2:13" ht="12.75">
      <c r="B131" s="4">
        <v>83.67152777777777</v>
      </c>
      <c r="C131">
        <v>365.2482</v>
      </c>
      <c r="D131">
        <v>234.4697</v>
      </c>
      <c r="E131">
        <f t="shared" si="3"/>
        <v>130.7785</v>
      </c>
      <c r="G131" s="4">
        <v>83.67152777777777</v>
      </c>
      <c r="H131">
        <v>176</v>
      </c>
      <c r="J131">
        <f t="shared" si="4"/>
        <v>410.4697</v>
      </c>
      <c r="K131" s="9">
        <f t="shared" si="5"/>
        <v>-45.22149999999999</v>
      </c>
      <c r="L131" s="9"/>
      <c r="M131" s="9">
        <f>'trade flows'!C131</f>
        <v>2</v>
      </c>
    </row>
    <row r="132" spans="2:13" ht="12.75">
      <c r="B132" s="4">
        <v>83.67222222222223</v>
      </c>
      <c r="C132">
        <v>392.8571</v>
      </c>
      <c r="D132">
        <v>242.7273</v>
      </c>
      <c r="E132">
        <f t="shared" si="3"/>
        <v>150.1298</v>
      </c>
      <c r="G132" s="4">
        <v>83.67222222222223</v>
      </c>
      <c r="H132">
        <v>190</v>
      </c>
      <c r="J132">
        <f t="shared" si="4"/>
        <v>432.7273</v>
      </c>
      <c r="K132" s="9">
        <f t="shared" si="5"/>
        <v>-39.87020000000001</v>
      </c>
      <c r="L132" s="9"/>
      <c r="M132" s="9">
        <f>'trade flows'!C132</f>
        <v>1</v>
      </c>
    </row>
    <row r="133" spans="2:13" ht="12.75">
      <c r="B133" s="4">
        <v>83.67291666666667</v>
      </c>
      <c r="C133">
        <v>412.5874</v>
      </c>
      <c r="D133">
        <v>232.795</v>
      </c>
      <c r="E133">
        <f t="shared" si="3"/>
        <v>179.79240000000001</v>
      </c>
      <c r="G133" s="4">
        <v>83.67291666666667</v>
      </c>
      <c r="H133">
        <v>205</v>
      </c>
      <c r="J133">
        <f t="shared" si="4"/>
        <v>437.79499999999996</v>
      </c>
      <c r="K133" s="9">
        <f t="shared" si="5"/>
        <v>-25.207599999999957</v>
      </c>
      <c r="L133" s="9"/>
      <c r="M133" s="9">
        <f>'trade flows'!C133</f>
        <v>1</v>
      </c>
    </row>
    <row r="134" spans="2:13" ht="12.75">
      <c r="B134" s="4">
        <v>83.67361111111111</v>
      </c>
      <c r="C134">
        <v>391.5493</v>
      </c>
      <c r="D134">
        <v>191.5789</v>
      </c>
      <c r="E134">
        <f aca="true" t="shared" si="6" ref="E134:E144">C134-D134</f>
        <v>199.9704</v>
      </c>
      <c r="G134" s="4">
        <v>83.67361111111111</v>
      </c>
      <c r="H134">
        <v>205</v>
      </c>
      <c r="J134">
        <f aca="true" t="shared" si="7" ref="J134:J144">D134+H134</f>
        <v>396.5789</v>
      </c>
      <c r="K134" s="9">
        <f aca="true" t="shared" si="8" ref="K134:K144">C134-J134</f>
        <v>-5.029599999999959</v>
      </c>
      <c r="L134" s="9"/>
      <c r="M134" s="9">
        <f>'trade flows'!C134</f>
        <v>3</v>
      </c>
    </row>
    <row r="135" spans="2:13" ht="12.75">
      <c r="B135" s="4">
        <v>83.67430555555556</v>
      </c>
      <c r="C135">
        <v>405</v>
      </c>
      <c r="D135">
        <v>173.4314</v>
      </c>
      <c r="E135">
        <f t="shared" si="6"/>
        <v>231.5686</v>
      </c>
      <c r="G135" s="4">
        <v>83.67430555555556</v>
      </c>
      <c r="H135">
        <v>196.57</v>
      </c>
      <c r="J135">
        <f t="shared" si="7"/>
        <v>370.0014</v>
      </c>
      <c r="K135" s="9">
        <f t="shared" si="8"/>
        <v>34.99860000000001</v>
      </c>
      <c r="L135" s="9"/>
      <c r="M135" s="9">
        <f>'trade flows'!C135</f>
        <v>16</v>
      </c>
    </row>
    <row r="136" spans="2:13" ht="12.75">
      <c r="B136" s="4">
        <v>83.675</v>
      </c>
      <c r="C136">
        <v>513.8889</v>
      </c>
      <c r="D136">
        <v>167.4549</v>
      </c>
      <c r="E136">
        <f t="shared" si="6"/>
        <v>346.434</v>
      </c>
      <c r="G136" s="4">
        <v>83.675</v>
      </c>
      <c r="H136">
        <v>192.55</v>
      </c>
      <c r="J136">
        <f t="shared" si="7"/>
        <v>360.0049</v>
      </c>
      <c r="K136" s="9">
        <f t="shared" si="8"/>
        <v>153.88400000000001</v>
      </c>
      <c r="L136" s="9"/>
      <c r="M136" s="9">
        <f>'trade flows'!C136</f>
        <v>73</v>
      </c>
    </row>
    <row r="137" spans="2:13" ht="12.75">
      <c r="B137" s="4">
        <v>83.70902777777778</v>
      </c>
      <c r="C137">
        <v>546.5734</v>
      </c>
      <c r="D137">
        <v>182.712</v>
      </c>
      <c r="E137">
        <f t="shared" si="6"/>
        <v>363.8614</v>
      </c>
      <c r="G137" s="4">
        <v>83.70902777777778</v>
      </c>
      <c r="H137">
        <v>195.29</v>
      </c>
      <c r="J137">
        <f t="shared" si="7"/>
        <v>378.00199999999995</v>
      </c>
      <c r="K137" s="9">
        <f t="shared" si="8"/>
        <v>168.57140000000004</v>
      </c>
      <c r="L137" s="9"/>
      <c r="M137" s="9">
        <f>'trade flows'!C137</f>
        <v>1</v>
      </c>
    </row>
    <row r="138" spans="2:13" ht="12.75">
      <c r="B138" s="4">
        <v>83.70972222222223</v>
      </c>
      <c r="C138">
        <v>562.3944</v>
      </c>
      <c r="D138">
        <v>172.2632</v>
      </c>
      <c r="E138">
        <f t="shared" si="6"/>
        <v>390.13120000000004</v>
      </c>
      <c r="G138" s="4">
        <v>83.70972222222223</v>
      </c>
      <c r="H138">
        <v>171</v>
      </c>
      <c r="J138">
        <f t="shared" si="7"/>
        <v>343.2632</v>
      </c>
      <c r="K138" s="9">
        <f t="shared" si="8"/>
        <v>219.13120000000004</v>
      </c>
      <c r="L138" s="9"/>
      <c r="M138" s="9">
        <f>'trade flows'!C138</f>
        <v>4738</v>
      </c>
    </row>
    <row r="139" spans="2:13" ht="12.75">
      <c r="B139" s="4">
        <v>83.71041666666666</v>
      </c>
      <c r="C139">
        <v>506.5493</v>
      </c>
      <c r="D139">
        <v>170.9679</v>
      </c>
      <c r="E139">
        <f t="shared" si="6"/>
        <v>335.58140000000003</v>
      </c>
      <c r="G139" s="4">
        <v>83.71041666666666</v>
      </c>
      <c r="H139">
        <v>135</v>
      </c>
      <c r="J139">
        <f t="shared" si="7"/>
        <v>305.9679</v>
      </c>
      <c r="K139" s="9">
        <f t="shared" si="8"/>
        <v>200.58140000000003</v>
      </c>
      <c r="L139" s="9"/>
      <c r="M139" s="9">
        <f>'trade flows'!C139</f>
        <v>5220</v>
      </c>
    </row>
    <row r="140" spans="2:13" ht="12.75">
      <c r="B140" s="4">
        <v>83.71111111111111</v>
      </c>
      <c r="C140">
        <v>209.2199</v>
      </c>
      <c r="D140">
        <v>180.7339</v>
      </c>
      <c r="E140">
        <f t="shared" si="6"/>
        <v>28.48599999999999</v>
      </c>
      <c r="G140" s="4">
        <v>83.71111111111111</v>
      </c>
      <c r="H140">
        <v>80</v>
      </c>
      <c r="J140">
        <f t="shared" si="7"/>
        <v>260.7339</v>
      </c>
      <c r="K140" s="9">
        <f t="shared" si="8"/>
        <v>-51.51400000000001</v>
      </c>
      <c r="L140" s="9"/>
      <c r="M140" s="9">
        <f>'trade flows'!C140</f>
        <v>0</v>
      </c>
    </row>
    <row r="141" spans="2:13" ht="12.75">
      <c r="B141" s="4">
        <v>83.71180555555556</v>
      </c>
      <c r="C141">
        <v>226.5957</v>
      </c>
      <c r="D141">
        <v>190.6563</v>
      </c>
      <c r="E141">
        <f t="shared" si="6"/>
        <v>35.939400000000006</v>
      </c>
      <c r="G141" s="4">
        <v>83.71180555555556</v>
      </c>
      <c r="H141">
        <v>72</v>
      </c>
      <c r="J141">
        <f t="shared" si="7"/>
        <v>262.6563</v>
      </c>
      <c r="K141" s="9">
        <f t="shared" si="8"/>
        <v>-36.060599999999994</v>
      </c>
      <c r="L141" s="9"/>
      <c r="M141" s="9">
        <f>'trade flows'!C141</f>
        <v>0</v>
      </c>
    </row>
    <row r="142" spans="2:13" ht="12.75">
      <c r="B142" s="4">
        <v>83.7125</v>
      </c>
      <c r="C142">
        <v>262.766</v>
      </c>
      <c r="D142">
        <v>188.5823</v>
      </c>
      <c r="E142">
        <f t="shared" si="6"/>
        <v>74.18370000000002</v>
      </c>
      <c r="G142" s="4">
        <v>83.7125</v>
      </c>
      <c r="H142">
        <v>70</v>
      </c>
      <c r="J142">
        <f t="shared" si="7"/>
        <v>258.58230000000003</v>
      </c>
      <c r="K142" s="9">
        <f t="shared" si="8"/>
        <v>4.1836999999999875</v>
      </c>
      <c r="L142" s="9"/>
      <c r="M142" s="9">
        <f>'trade flows'!C142</f>
        <v>0</v>
      </c>
    </row>
    <row r="143" spans="2:13" ht="12.75">
      <c r="B143" s="4">
        <v>83.71319444444444</v>
      </c>
      <c r="C143">
        <v>317.1631</v>
      </c>
      <c r="D143">
        <v>171.3555</v>
      </c>
      <c r="E143">
        <f t="shared" si="6"/>
        <v>145.80759999999998</v>
      </c>
      <c r="G143" s="4">
        <v>83.71319444444444</v>
      </c>
      <c r="H143">
        <v>62</v>
      </c>
      <c r="J143">
        <f t="shared" si="7"/>
        <v>233.3555</v>
      </c>
      <c r="K143" s="9">
        <f t="shared" si="8"/>
        <v>83.80759999999998</v>
      </c>
      <c r="L143" s="9"/>
      <c r="M143" s="9">
        <f>'trade flows'!C143</f>
        <v>0</v>
      </c>
    </row>
    <row r="144" spans="2:13" ht="12.75">
      <c r="B144" s="4">
        <v>83.71388888888889</v>
      </c>
      <c r="C144">
        <v>240.8381</v>
      </c>
      <c r="D144">
        <v>178</v>
      </c>
      <c r="E144">
        <f t="shared" si="6"/>
        <v>62.8381</v>
      </c>
      <c r="G144" s="4">
        <v>83.71388888888889</v>
      </c>
      <c r="H144">
        <v>67</v>
      </c>
      <c r="J144">
        <f t="shared" si="7"/>
        <v>245</v>
      </c>
      <c r="K144" s="9">
        <f t="shared" si="8"/>
        <v>-4.161900000000003</v>
      </c>
      <c r="L144" s="9"/>
      <c r="M144" s="9">
        <f>'trade flows'!C144</f>
        <v>0</v>
      </c>
    </row>
    <row r="145" spans="2:8" ht="12.75">
      <c r="B145" s="4">
        <v>83.71458333333334</v>
      </c>
      <c r="C145" t="s">
        <v>3</v>
      </c>
      <c r="D145" t="s">
        <v>3</v>
      </c>
      <c r="G145" s="4">
        <v>83.71458333333334</v>
      </c>
      <c r="H145">
        <v>72</v>
      </c>
    </row>
    <row r="146" spans="2:7" ht="12.75">
      <c r="B146" s="4"/>
      <c r="G146" s="4"/>
    </row>
    <row r="147" ht="12.75">
      <c r="G147" s="4"/>
    </row>
    <row r="148" ht="12.75">
      <c r="G148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15.7109375" style="0" customWidth="1"/>
  </cols>
  <sheetData>
    <row r="3" spans="2:3" ht="12.75">
      <c r="B3" s="1" t="s">
        <v>0</v>
      </c>
      <c r="C3" s="2" t="s">
        <v>2</v>
      </c>
    </row>
    <row r="4" spans="2:5" ht="12.75">
      <c r="B4" s="6"/>
      <c r="C4" s="7" t="s">
        <v>1</v>
      </c>
      <c r="D4" s="6"/>
      <c r="E4" s="6"/>
    </row>
    <row r="5" spans="2:3" ht="12.75">
      <c r="B5" s="4">
        <v>83.25069444444445</v>
      </c>
      <c r="C5" s="3">
        <v>0</v>
      </c>
    </row>
    <row r="6" spans="2:3" ht="12.75">
      <c r="B6" s="4">
        <v>83.25138888888888</v>
      </c>
      <c r="C6" s="3">
        <v>1143.041</v>
      </c>
    </row>
    <row r="7" spans="2:3" ht="12.75">
      <c r="B7" s="4">
        <v>83.25208333333333</v>
      </c>
      <c r="C7" s="3">
        <v>2835.525</v>
      </c>
    </row>
    <row r="8" spans="2:3" ht="12.75">
      <c r="B8" s="4">
        <v>83.25277777777778</v>
      </c>
      <c r="C8" s="3">
        <v>3612</v>
      </c>
    </row>
    <row r="9" spans="2:3" ht="12.75">
      <c r="B9" s="4">
        <v>83.25347222222221</v>
      </c>
      <c r="C9" s="3">
        <v>616</v>
      </c>
    </row>
    <row r="10" spans="2:3" ht="12.75">
      <c r="B10" s="4">
        <v>83.25416666666666</v>
      </c>
      <c r="C10" s="3">
        <v>3412</v>
      </c>
    </row>
    <row r="11" spans="2:3" ht="12.75">
      <c r="B11" s="4">
        <v>83.25486111111111</v>
      </c>
      <c r="C11" s="3">
        <v>5003</v>
      </c>
    </row>
    <row r="12" spans="2:3" ht="12.75">
      <c r="B12" s="4">
        <v>83.25555555555556</v>
      </c>
      <c r="C12" s="3">
        <v>140.04</v>
      </c>
    </row>
    <row r="13" spans="2:3" ht="12.75">
      <c r="B13" s="4">
        <v>83.25625</v>
      </c>
      <c r="C13" s="3">
        <v>166</v>
      </c>
    </row>
    <row r="14" spans="2:3" ht="12.75">
      <c r="B14" s="4">
        <v>83.25694444444444</v>
      </c>
      <c r="C14" s="3">
        <v>2631</v>
      </c>
    </row>
    <row r="15" spans="2:3" ht="12.75">
      <c r="B15" s="4">
        <v>83.25763888888889</v>
      </c>
      <c r="C15" s="3">
        <v>5196.148</v>
      </c>
    </row>
    <row r="16" spans="2:3" ht="12.75">
      <c r="B16" s="4">
        <v>83.25833333333334</v>
      </c>
      <c r="C16" s="3">
        <v>2316</v>
      </c>
    </row>
    <row r="17" spans="2:3" ht="12.75">
      <c r="B17" s="4">
        <v>83.2923611111111</v>
      </c>
      <c r="C17" s="3">
        <v>2526</v>
      </c>
    </row>
    <row r="18" spans="2:3" ht="12.75">
      <c r="B18" s="4">
        <v>83.29305555555555</v>
      </c>
      <c r="C18" s="3">
        <v>2139.03</v>
      </c>
    </row>
    <row r="19" spans="2:3" ht="12.75">
      <c r="B19" s="4">
        <v>83.29375</v>
      </c>
      <c r="C19" s="3">
        <v>8690</v>
      </c>
    </row>
    <row r="20" spans="2:3" ht="12.75">
      <c r="B20" s="4">
        <v>83.29444444444444</v>
      </c>
      <c r="C20" s="3">
        <v>8490.36</v>
      </c>
    </row>
    <row r="21" spans="2:3" ht="12.75">
      <c r="B21" s="4">
        <v>83.29513888888889</v>
      </c>
      <c r="C21" s="3">
        <v>3295</v>
      </c>
    </row>
    <row r="22" spans="2:3" ht="12.75">
      <c r="B22" s="4">
        <v>83.29583333333333</v>
      </c>
      <c r="C22" s="3">
        <v>10</v>
      </c>
    </row>
    <row r="23" spans="2:3" ht="12.75">
      <c r="B23" s="4">
        <v>83.29652777777777</v>
      </c>
      <c r="C23" s="3">
        <v>32.013</v>
      </c>
    </row>
    <row r="24" spans="2:3" ht="12.75">
      <c r="B24" s="4">
        <v>83.29722222222223</v>
      </c>
      <c r="C24" s="3">
        <v>60.014</v>
      </c>
    </row>
    <row r="25" spans="2:3" ht="12.75">
      <c r="B25" s="4">
        <v>83.29791666666667</v>
      </c>
      <c r="C25" s="3">
        <v>6</v>
      </c>
    </row>
    <row r="26" spans="2:3" ht="12.75">
      <c r="B26" s="4">
        <v>83.29861111111111</v>
      </c>
      <c r="C26" s="3">
        <v>0</v>
      </c>
    </row>
    <row r="27" spans="2:3" ht="12.75">
      <c r="B27" s="4">
        <v>83.29930555555556</v>
      </c>
      <c r="C27" s="3">
        <v>0.02</v>
      </c>
    </row>
    <row r="28" spans="2:3" ht="12.75">
      <c r="B28" s="4">
        <v>83.3</v>
      </c>
      <c r="C28" s="3">
        <v>32.772</v>
      </c>
    </row>
    <row r="29" spans="2:3" ht="12.75">
      <c r="B29" s="4">
        <v>83.33402777777778</v>
      </c>
      <c r="C29" s="3">
        <v>0.125</v>
      </c>
    </row>
    <row r="30" spans="2:3" ht="12.75">
      <c r="B30" s="4">
        <v>83.33472222222223</v>
      </c>
      <c r="C30" s="3">
        <v>32</v>
      </c>
    </row>
    <row r="31" spans="2:3" ht="12.75">
      <c r="B31" s="4">
        <v>83.33541666666666</v>
      </c>
      <c r="C31" s="3">
        <v>65.4</v>
      </c>
    </row>
    <row r="32" spans="2:3" ht="12.75">
      <c r="B32" s="4">
        <v>83.33611111111111</v>
      </c>
      <c r="C32" s="3">
        <v>68</v>
      </c>
    </row>
    <row r="33" spans="2:3" ht="12.75">
      <c r="B33" s="4">
        <v>83.33680555555556</v>
      </c>
      <c r="C33" s="3">
        <v>96.012</v>
      </c>
    </row>
    <row r="34" spans="2:3" ht="12.75">
      <c r="B34" s="4">
        <v>83.3375</v>
      </c>
      <c r="C34" s="3">
        <v>38.013</v>
      </c>
    </row>
    <row r="35" spans="2:3" ht="12.75">
      <c r="B35" s="4">
        <v>83.33819444444444</v>
      </c>
      <c r="C35" s="3"/>
    </row>
    <row r="36" spans="2:3" ht="12.75">
      <c r="B36" s="4">
        <v>83.33888888888889</v>
      </c>
      <c r="C36" s="3"/>
    </row>
    <row r="37" spans="2:3" ht="12.75">
      <c r="B37" s="4">
        <v>83.33958333333334</v>
      </c>
      <c r="C37" s="3"/>
    </row>
    <row r="38" spans="2:3" ht="12.75">
      <c r="B38" s="4">
        <v>83.34027777777779</v>
      </c>
      <c r="C38" s="3"/>
    </row>
    <row r="39" spans="2:3" ht="12.75">
      <c r="B39" s="4">
        <v>83.34097222222222</v>
      </c>
      <c r="C39" s="3">
        <v>0.164</v>
      </c>
    </row>
    <row r="40" spans="2:3" ht="12.75">
      <c r="B40" s="4">
        <v>83.34166666666667</v>
      </c>
      <c r="C40" s="3"/>
    </row>
    <row r="41" spans="2:3" ht="12.75">
      <c r="B41" s="4">
        <v>83.37569444444445</v>
      </c>
      <c r="C41" s="3"/>
    </row>
    <row r="42" spans="2:3" ht="12.75">
      <c r="B42" s="4">
        <v>83.37638888888888</v>
      </c>
      <c r="C42" s="3"/>
    </row>
    <row r="43" spans="2:3" ht="12.75">
      <c r="B43" s="4">
        <v>83.37708333333333</v>
      </c>
      <c r="C43" s="3"/>
    </row>
    <row r="44" spans="2:3" ht="12.75">
      <c r="B44" s="4">
        <v>83.37777777777778</v>
      </c>
      <c r="C44" s="3">
        <v>0.007</v>
      </c>
    </row>
    <row r="45" spans="2:3" ht="12.75">
      <c r="B45" s="4">
        <v>83.37847222222221</v>
      </c>
      <c r="C45" s="3">
        <v>0.03</v>
      </c>
    </row>
    <row r="46" spans="2:3" ht="12.75">
      <c r="B46" s="4">
        <v>83.37916666666666</v>
      </c>
      <c r="C46" s="3">
        <v>6.25</v>
      </c>
    </row>
    <row r="47" spans="2:3" ht="12.75">
      <c r="B47" s="4">
        <v>83.37986111111111</v>
      </c>
      <c r="C47" s="3">
        <v>48</v>
      </c>
    </row>
    <row r="48" spans="2:3" ht="12.75">
      <c r="B48" s="4">
        <v>83.38055555555556</v>
      </c>
      <c r="C48" s="3">
        <v>27.199</v>
      </c>
    </row>
    <row r="49" spans="2:3" ht="12.75">
      <c r="B49" s="4">
        <v>83.38125</v>
      </c>
      <c r="C49" s="3">
        <v>11180.043</v>
      </c>
    </row>
    <row r="50" spans="2:3" ht="12.75">
      <c r="B50" s="4">
        <v>83.38194444444444</v>
      </c>
      <c r="C50" s="3">
        <v>14425.222</v>
      </c>
    </row>
    <row r="51" spans="2:3" ht="12.75">
      <c r="B51" s="4">
        <v>83.38263888888889</v>
      </c>
      <c r="C51" s="3">
        <v>14683.985</v>
      </c>
    </row>
    <row r="52" spans="2:3" ht="12.75">
      <c r="B52" s="4">
        <v>83.38333333333334</v>
      </c>
      <c r="C52" s="3">
        <v>7871.613</v>
      </c>
    </row>
    <row r="53" spans="2:3" ht="12.75">
      <c r="B53" s="4">
        <v>83.4173611111111</v>
      </c>
      <c r="C53" s="3">
        <v>11756.509</v>
      </c>
    </row>
    <row r="54" spans="2:3" ht="12.75">
      <c r="B54" s="4">
        <v>83.41805555555555</v>
      </c>
      <c r="C54" s="3">
        <v>4673.658</v>
      </c>
    </row>
    <row r="55" spans="2:3" ht="12.75">
      <c r="B55" s="4">
        <v>83.41875</v>
      </c>
      <c r="C55" s="3">
        <v>4630.528</v>
      </c>
    </row>
    <row r="56" spans="2:3" ht="12.75">
      <c r="B56" s="4">
        <v>83.41944444444444</v>
      </c>
      <c r="C56" s="3">
        <v>1062.456</v>
      </c>
    </row>
    <row r="57" spans="2:3" ht="12.75">
      <c r="B57" s="4">
        <v>83.42013888888889</v>
      </c>
      <c r="C57" s="3">
        <v>0.075</v>
      </c>
    </row>
    <row r="58" spans="2:3" ht="12.75">
      <c r="B58" s="4">
        <v>83.42083333333333</v>
      </c>
      <c r="C58" s="3">
        <v>0.02</v>
      </c>
    </row>
    <row r="59" spans="2:3" ht="12.75">
      <c r="B59" s="4">
        <v>83.42152777777777</v>
      </c>
      <c r="C59" s="3">
        <v>0.016</v>
      </c>
    </row>
    <row r="60" spans="2:3" ht="12.75">
      <c r="B60" s="4">
        <v>83.42222222222223</v>
      </c>
      <c r="C60" s="3">
        <v>1784.446</v>
      </c>
    </row>
    <row r="61" spans="2:3" ht="12.75">
      <c r="B61" s="4">
        <v>83.42291666666667</v>
      </c>
      <c r="C61" s="3">
        <v>7077.95</v>
      </c>
    </row>
    <row r="62" spans="2:3" ht="12.75">
      <c r="B62" s="4">
        <v>83.42361111111111</v>
      </c>
      <c r="C62" s="3">
        <v>8879.926</v>
      </c>
    </row>
    <row r="63" spans="2:3" ht="12.75">
      <c r="B63" s="4">
        <v>83.42430555555556</v>
      </c>
      <c r="C63" s="3">
        <v>4907.792</v>
      </c>
    </row>
    <row r="64" spans="2:3" ht="12.75">
      <c r="B64" s="4">
        <v>83.425</v>
      </c>
      <c r="C64" s="3">
        <v>85.134</v>
      </c>
    </row>
    <row r="65" spans="2:3" ht="12.75">
      <c r="B65" s="4">
        <v>83.45902777777778</v>
      </c>
      <c r="C65" s="3">
        <v>0.956</v>
      </c>
    </row>
    <row r="66" spans="2:3" ht="12.75">
      <c r="B66" s="4">
        <v>83.45972222222223</v>
      </c>
      <c r="C66" s="3">
        <v>61</v>
      </c>
    </row>
    <row r="67" spans="2:3" ht="12.75">
      <c r="B67" s="4">
        <v>83.46041666666666</v>
      </c>
      <c r="C67" s="3">
        <v>35.791</v>
      </c>
    </row>
    <row r="68" spans="2:3" ht="12.75">
      <c r="B68" s="4">
        <v>83.46111111111111</v>
      </c>
      <c r="C68" s="3">
        <v>0.212</v>
      </c>
    </row>
    <row r="69" spans="2:3" ht="12.75">
      <c r="B69" s="4">
        <v>83.46180555555556</v>
      </c>
      <c r="C69" s="3">
        <v>0.121</v>
      </c>
    </row>
    <row r="70" spans="2:3" ht="12.75">
      <c r="B70" s="4">
        <v>83.4625</v>
      </c>
      <c r="C70" s="3">
        <v>3.876</v>
      </c>
    </row>
    <row r="71" spans="2:3" ht="12.75">
      <c r="B71" s="4">
        <v>83.46319444444444</v>
      </c>
      <c r="C71" s="3">
        <v>1.23</v>
      </c>
    </row>
    <row r="72" spans="2:3" ht="12.75">
      <c r="B72" s="4">
        <v>83.46388888888889</v>
      </c>
      <c r="C72" s="3">
        <v>0.395</v>
      </c>
    </row>
    <row r="73" spans="2:3" ht="12.75">
      <c r="B73" s="4">
        <v>83.46458333333334</v>
      </c>
      <c r="C73" s="3">
        <v>0.646</v>
      </c>
    </row>
    <row r="74" spans="2:3" ht="12.75">
      <c r="B74" s="4">
        <v>83.46527777777779</v>
      </c>
      <c r="C74" s="3">
        <v>28.373</v>
      </c>
    </row>
    <row r="75" spans="2:3" ht="12.75">
      <c r="B75" s="4">
        <v>83.46597222222222</v>
      </c>
      <c r="C75" s="3">
        <v>0.056</v>
      </c>
    </row>
    <row r="76" spans="2:3" ht="12.75">
      <c r="B76" s="4">
        <v>83.46666666666667</v>
      </c>
      <c r="C76" s="3">
        <v>0.338</v>
      </c>
    </row>
    <row r="77" spans="2:3" ht="12.75">
      <c r="B77" s="4">
        <v>83.50069444444445</v>
      </c>
      <c r="C77" s="5">
        <v>0</v>
      </c>
    </row>
    <row r="78" spans="2:3" ht="12.75">
      <c r="B78" s="4">
        <v>83.50138888888888</v>
      </c>
      <c r="C78" s="5">
        <v>32</v>
      </c>
    </row>
    <row r="79" spans="2:3" ht="12.75">
      <c r="B79" s="4">
        <v>83.50208333333333</v>
      </c>
      <c r="C79" s="5">
        <v>65</v>
      </c>
    </row>
    <row r="80" spans="2:3" ht="12.75">
      <c r="B80" s="4">
        <v>83.50277777777778</v>
      </c>
      <c r="C80" s="5"/>
    </row>
    <row r="81" spans="2:3" ht="12.75">
      <c r="B81" s="4">
        <v>83.50347222222221</v>
      </c>
      <c r="C81" s="5">
        <v>0</v>
      </c>
    </row>
    <row r="82" spans="2:3" ht="12.75">
      <c r="B82" s="4">
        <v>83.50416666666666</v>
      </c>
      <c r="C82" s="5">
        <v>0</v>
      </c>
    </row>
    <row r="83" spans="2:3" ht="12.75">
      <c r="B83" s="4">
        <v>83.50486111111111</v>
      </c>
      <c r="C83" s="5">
        <v>3</v>
      </c>
    </row>
    <row r="84" spans="2:3" ht="12.75">
      <c r="B84" s="4">
        <v>83.50555555555556</v>
      </c>
      <c r="C84" s="5">
        <v>22</v>
      </c>
    </row>
    <row r="85" spans="2:3" ht="12.75">
      <c r="B85" s="4">
        <v>83.50625</v>
      </c>
      <c r="C85" s="5">
        <v>0</v>
      </c>
    </row>
    <row r="86" spans="2:3" ht="12.75">
      <c r="B86" s="4">
        <v>83.50694444444444</v>
      </c>
      <c r="C86" s="5">
        <v>0</v>
      </c>
    </row>
    <row r="87" spans="2:3" ht="12.75">
      <c r="B87" s="4">
        <v>83.50763888888889</v>
      </c>
      <c r="C87" s="5">
        <v>0</v>
      </c>
    </row>
    <row r="88" spans="2:3" ht="12.75">
      <c r="B88" s="4">
        <v>83.50833333333334</v>
      </c>
      <c r="C88" s="5">
        <v>0</v>
      </c>
    </row>
    <row r="89" spans="2:3" ht="12.75">
      <c r="B89" s="4">
        <v>83.5423611111111</v>
      </c>
      <c r="C89" s="5">
        <v>32</v>
      </c>
    </row>
    <row r="90" spans="2:3" ht="12.75">
      <c r="B90" s="4">
        <v>83.54305555555555</v>
      </c>
      <c r="C90" s="5">
        <v>0</v>
      </c>
    </row>
    <row r="91" spans="2:3" ht="12.75">
      <c r="B91" s="4">
        <v>83.54375</v>
      </c>
      <c r="C91" s="5">
        <v>1</v>
      </c>
    </row>
    <row r="92" spans="2:3" ht="12.75">
      <c r="B92" s="4">
        <v>83.54444444444444</v>
      </c>
      <c r="C92" s="5">
        <v>1</v>
      </c>
    </row>
    <row r="93" spans="2:3" ht="12.75">
      <c r="B93" s="4">
        <v>83.54513888888889</v>
      </c>
      <c r="C93" s="5">
        <v>1</v>
      </c>
    </row>
    <row r="94" spans="2:3" ht="12.75">
      <c r="B94" s="4">
        <v>83.54583333333333</v>
      </c>
      <c r="C94" s="5">
        <v>590</v>
      </c>
    </row>
    <row r="95" spans="2:3" ht="12.75">
      <c r="B95" s="4">
        <v>83.54652777777777</v>
      </c>
      <c r="C95" s="5">
        <v>3915</v>
      </c>
    </row>
    <row r="96" spans="2:3" ht="12.75">
      <c r="B96" s="4">
        <v>83.54722222222223</v>
      </c>
      <c r="C96" s="5">
        <v>725</v>
      </c>
    </row>
    <row r="97" spans="2:3" ht="12.75">
      <c r="B97" s="4">
        <v>83.54791666666667</v>
      </c>
      <c r="C97" s="5">
        <v>0</v>
      </c>
    </row>
    <row r="98" spans="2:3" ht="12.75">
      <c r="B98" s="4">
        <v>83.54861111111111</v>
      </c>
      <c r="C98" s="5">
        <v>52298</v>
      </c>
    </row>
    <row r="99" spans="2:3" ht="12.75">
      <c r="B99" s="4">
        <v>83.54930555555556</v>
      </c>
      <c r="C99" s="5">
        <v>19146</v>
      </c>
    </row>
    <row r="100" spans="2:3" ht="12.75">
      <c r="B100" s="4">
        <v>83.55</v>
      </c>
      <c r="C100" s="5">
        <v>7930</v>
      </c>
    </row>
    <row r="101" spans="2:3" ht="12.75">
      <c r="B101" s="4">
        <v>83.58402777777778</v>
      </c>
      <c r="C101" s="5">
        <v>10260</v>
      </c>
    </row>
    <row r="102" spans="2:3" ht="12.75">
      <c r="B102" s="4">
        <v>83.58472222222223</v>
      </c>
      <c r="C102" s="5">
        <v>12903</v>
      </c>
    </row>
    <row r="103" spans="2:3" ht="12.75">
      <c r="B103" s="4">
        <v>83.58541666666666</v>
      </c>
      <c r="C103" s="5">
        <v>19587</v>
      </c>
    </row>
    <row r="104" spans="2:3" ht="12.75">
      <c r="B104" s="4">
        <v>83.58611111111111</v>
      </c>
      <c r="C104" s="5">
        <v>2419</v>
      </c>
    </row>
    <row r="105" spans="2:3" ht="12.75">
      <c r="B105" s="4">
        <v>83.58680555555556</v>
      </c>
      <c r="C105" s="5">
        <v>1</v>
      </c>
    </row>
    <row r="106" spans="2:3" ht="12.75">
      <c r="B106" s="4">
        <v>83.5875</v>
      </c>
      <c r="C106" s="5">
        <v>32</v>
      </c>
    </row>
    <row r="107" spans="2:3" ht="12.75">
      <c r="B107" s="4">
        <v>83.58819444444444</v>
      </c>
      <c r="C107" s="5">
        <v>0</v>
      </c>
    </row>
    <row r="108" spans="2:3" ht="12.75">
      <c r="B108" s="4">
        <v>83.58888888888889</v>
      </c>
      <c r="C108" s="5">
        <v>29</v>
      </c>
    </row>
    <row r="109" spans="2:3" ht="12.75">
      <c r="B109" s="4">
        <v>83.58958333333334</v>
      </c>
      <c r="C109" s="5">
        <v>4</v>
      </c>
    </row>
    <row r="110" spans="2:3" ht="12.75">
      <c r="B110" s="4">
        <v>83.59027777777779</v>
      </c>
      <c r="C110" s="5">
        <v>1</v>
      </c>
    </row>
    <row r="111" spans="2:3" ht="12.75">
      <c r="B111" s="4">
        <v>83.59097222222222</v>
      </c>
      <c r="C111" s="5">
        <v>0</v>
      </c>
    </row>
    <row r="112" spans="2:3" ht="12.75">
      <c r="B112" s="4">
        <v>83.59166666666667</v>
      </c>
      <c r="C112" s="5">
        <v>2</v>
      </c>
    </row>
    <row r="113" spans="2:3" ht="12.75">
      <c r="B113" s="4">
        <v>83.62569444444445</v>
      </c>
      <c r="C113" s="5">
        <v>0</v>
      </c>
    </row>
    <row r="114" spans="2:3" ht="12.75">
      <c r="B114" s="4">
        <v>83.62638888888888</v>
      </c>
      <c r="C114" s="5">
        <v>34</v>
      </c>
    </row>
    <row r="115" spans="2:3" ht="12.75">
      <c r="B115" s="4">
        <v>83.62708333333333</v>
      </c>
      <c r="C115" s="5">
        <v>30</v>
      </c>
    </row>
    <row r="116" spans="2:3" ht="12.75">
      <c r="B116" s="4">
        <v>83.62777777777778</v>
      </c>
      <c r="C116" s="5">
        <v>0</v>
      </c>
    </row>
    <row r="117" spans="2:3" ht="12.75">
      <c r="B117" s="4">
        <v>83.62847222222221</v>
      </c>
      <c r="C117" s="5">
        <v>1</v>
      </c>
    </row>
    <row r="118" spans="2:3" ht="12.75">
      <c r="B118" s="4">
        <v>83.62916666666666</v>
      </c>
      <c r="C118" s="5">
        <v>1</v>
      </c>
    </row>
    <row r="119" spans="2:3" ht="12.75">
      <c r="B119" s="4">
        <v>83.62986111111111</v>
      </c>
      <c r="C119" s="5">
        <v>0</v>
      </c>
    </row>
    <row r="120" spans="2:3" ht="12.75">
      <c r="B120" s="4">
        <v>83.63055555555556</v>
      </c>
      <c r="C120" s="5">
        <v>0</v>
      </c>
    </row>
    <row r="121" spans="2:3" ht="12.75">
      <c r="B121" s="4">
        <v>83.63125</v>
      </c>
      <c r="C121" s="5">
        <v>0</v>
      </c>
    </row>
    <row r="122" spans="2:3" ht="12.75">
      <c r="B122" s="4">
        <v>83.63194444444444</v>
      </c>
      <c r="C122" s="5">
        <v>1</v>
      </c>
    </row>
    <row r="123" spans="2:3" ht="12.75">
      <c r="B123" s="4">
        <v>83.63263888888889</v>
      </c>
      <c r="C123" s="5">
        <v>484</v>
      </c>
    </row>
    <row r="124" spans="2:3" ht="12.75">
      <c r="B124" s="4">
        <v>83.63333333333334</v>
      </c>
      <c r="C124" s="5">
        <v>1</v>
      </c>
    </row>
    <row r="125" spans="2:3" ht="12.75">
      <c r="B125" s="4">
        <v>83.6673611111111</v>
      </c>
      <c r="C125" s="5">
        <v>0</v>
      </c>
    </row>
    <row r="126" spans="2:3" ht="12.75">
      <c r="B126" s="4">
        <v>83.66805555555555</v>
      </c>
      <c r="C126" s="5">
        <v>2</v>
      </c>
    </row>
    <row r="127" spans="2:3" ht="12.75">
      <c r="B127" s="4">
        <v>83.66875</v>
      </c>
      <c r="C127" s="5">
        <v>4</v>
      </c>
    </row>
    <row r="128" spans="2:3" ht="12.75">
      <c r="B128" s="4">
        <v>83.66944444444444</v>
      </c>
      <c r="C128" s="5">
        <v>1</v>
      </c>
    </row>
    <row r="129" spans="2:3" ht="12.75">
      <c r="B129" s="4">
        <v>83.67013888888889</v>
      </c>
      <c r="C129" s="5">
        <v>0</v>
      </c>
    </row>
    <row r="130" spans="2:3" ht="12.75">
      <c r="B130" s="4">
        <v>83.67083333333333</v>
      </c>
      <c r="C130" s="5">
        <v>8</v>
      </c>
    </row>
    <row r="131" spans="2:3" ht="12.75">
      <c r="B131" s="4">
        <v>83.67152777777777</v>
      </c>
      <c r="C131" s="5">
        <v>2</v>
      </c>
    </row>
    <row r="132" spans="2:3" ht="12.75">
      <c r="B132" s="4">
        <v>83.67222222222223</v>
      </c>
      <c r="C132" s="5">
        <v>1</v>
      </c>
    </row>
    <row r="133" spans="2:3" ht="12.75">
      <c r="B133" s="4">
        <v>83.67291666666667</v>
      </c>
      <c r="C133" s="5">
        <v>1</v>
      </c>
    </row>
    <row r="134" spans="2:3" ht="12.75">
      <c r="B134" s="4">
        <v>83.67361111111111</v>
      </c>
      <c r="C134" s="5">
        <v>3</v>
      </c>
    </row>
    <row r="135" spans="2:3" ht="12.75">
      <c r="B135" s="4">
        <v>83.67430555555556</v>
      </c>
      <c r="C135" s="5">
        <v>16</v>
      </c>
    </row>
    <row r="136" spans="2:3" ht="12.75">
      <c r="B136" s="4">
        <v>83.675</v>
      </c>
      <c r="C136" s="5">
        <v>73</v>
      </c>
    </row>
    <row r="137" spans="2:3" ht="12.75">
      <c r="B137" s="4">
        <v>83.70902777777778</v>
      </c>
      <c r="C137" s="3">
        <v>1</v>
      </c>
    </row>
    <row r="138" spans="2:3" ht="12.75">
      <c r="B138" s="4">
        <v>83.70972222222223</v>
      </c>
      <c r="C138" s="3">
        <v>4738</v>
      </c>
    </row>
    <row r="139" spans="2:3" ht="12.75">
      <c r="B139" s="4">
        <v>83.71041666666666</v>
      </c>
      <c r="C139" s="3">
        <v>5220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aec_user</dc:creator>
  <cp:keywords/>
  <dc:description/>
  <cp:lastModifiedBy>Payne, Kenna</cp:lastModifiedBy>
  <dcterms:created xsi:type="dcterms:W3CDTF">2010-01-27T13:52:23Z</dcterms:created>
  <dcterms:modified xsi:type="dcterms:W3CDTF">2018-05-23T19:19:07Z</dcterms:modified>
  <cp:category/>
  <cp:version/>
  <cp:contentType/>
  <cp:contentStatus/>
</cp:coreProperties>
</file>