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maize prices from 1992" sheetId="1" r:id="rId1"/>
    <sheet name="Exchange rates" sheetId="2" r:id="rId2"/>
    <sheet name="Import and export parity" sheetId="3" r:id="rId3"/>
  </sheets>
  <definedNames>
    <definedName name="_Toc199842386" localSheetId="0">'maize prices from 1992'!$A$1</definedName>
    <definedName name="_Toc199842387" localSheetId="1">'Exchange rates'!$A$1</definedName>
  </definedNames>
  <calcPr fullCalcOnLoad="1"/>
</workbook>
</file>

<file path=xl/sharedStrings.xml><?xml version="1.0" encoding="utf-8"?>
<sst xmlns="http://schemas.openxmlformats.org/spreadsheetml/2006/main" count="410" uniqueCount="56">
  <si>
    <t xml:space="preserve">Nairobi </t>
  </si>
  <si>
    <t>Nakuru</t>
  </si>
  <si>
    <t>Kitale</t>
  </si>
  <si>
    <t>Eldoret</t>
  </si>
  <si>
    <t> Period</t>
  </si>
  <si>
    <t>deficit</t>
  </si>
  <si>
    <t>Surplus</t>
  </si>
  <si>
    <t>surplus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</si>
  <si>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</si>
  <si>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</si>
  <si>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</si>
  <si>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</si>
  <si>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</si>
  <si>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</si>
  <si>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</si>
  <si>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</si>
  <si>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</si>
  <si>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</si>
  <si>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</si>
  <si>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</si>
  <si>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AVG</t>
  </si>
  <si>
    <t>August</t>
  </si>
  <si>
    <t>Jun</t>
  </si>
  <si>
    <t>Jul</t>
  </si>
  <si>
    <t>January</t>
  </si>
  <si>
    <t>February</t>
  </si>
  <si>
    <t>March</t>
  </si>
  <si>
    <t>April</t>
  </si>
  <si>
    <t>Sept</t>
  </si>
  <si>
    <t>Year</t>
  </si>
  <si>
    <t>Source: Central Bank</t>
  </si>
  <si>
    <t>Source:Ministry of Agriculture, Market Information Branch</t>
  </si>
  <si>
    <t>Appendix 1: Wholesale Nominal Monthly Maize Prices per 90 kg bag, 1992-2008</t>
  </si>
  <si>
    <t>Appendix 2: Exchange Rate in Ksh/US Dollar</t>
  </si>
  <si>
    <t>Appendix 4: Trends in Maize Import and export Parity</t>
  </si>
  <si>
    <t>Maize FoB Ex-Durban (2004 &amp; 2008)</t>
  </si>
  <si>
    <r>
      <t xml:space="preserve">Freight Charges Per ton </t>
    </r>
    <r>
      <rPr>
        <b/>
        <i/>
        <sz val="11"/>
        <color indexed="8"/>
        <rFont val="Calibri"/>
        <family val="2"/>
      </rPr>
      <t>(Ocean Freight)</t>
    </r>
  </si>
  <si>
    <t>Insurance (1% FoB)</t>
  </si>
  <si>
    <t>Other Charges related to Freight</t>
  </si>
  <si>
    <t>Freight &amp; Insurance+ related Charges</t>
  </si>
  <si>
    <t>KPA Handling Charges &amp; Duties (taxes included)</t>
  </si>
  <si>
    <t>Cif Mombasa $/ton</t>
  </si>
  <si>
    <t>Ex-Rate (Ksh/$)</t>
  </si>
  <si>
    <t>Landed  Mombasa - Warehouse/90 kg bag</t>
  </si>
  <si>
    <t>Road Haulge to Nairobi &amp; Handling (Ksh/bag)</t>
  </si>
  <si>
    <t>Export parity price (USD/tonne)</t>
  </si>
  <si>
    <t>Road Haulge to Nairobi &amp; Handling ($/ton)</t>
  </si>
  <si>
    <t xml:space="preserve">Maize FoB Ex-Durban </t>
  </si>
  <si>
    <t>Import parity, Durban to Nairobi ($/ton)</t>
  </si>
  <si>
    <t>Export costs</t>
  </si>
  <si>
    <t>Road haulage from Nairobi to Mombassa</t>
  </si>
  <si>
    <t>Freight, insurance and related charges</t>
  </si>
  <si>
    <t>Nairobi price</t>
  </si>
  <si>
    <t>Ksh/ton</t>
  </si>
  <si>
    <t>exchange rate</t>
  </si>
  <si>
    <t>$ per 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</si>
</sst>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_(* #,##0.0_);_(* \(#,##0.0\);_(* &quot;-&quot;?_);_(@_)"/>
    <numFmt numFmtId="171" formatCode="&quot;$&quot;#,##0"/>
  </numFmts>
  <fonts count="50">
    <font>
      <sz val="12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10"/>
      <name val="Calibri"/>
      <family val="2"/>
    </font>
    <font>
      <i/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32" borderId="0" xfId="0" applyNumberFormat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49" fontId="1" fillId="0" borderId="12" xfId="42" applyNumberFormat="1" applyFont="1" applyBorder="1" applyAlignment="1">
      <alignment horizontal="right"/>
    </xf>
    <xf numFmtId="169" fontId="2" fillId="0" borderId="0" xfId="42" applyNumberFormat="1" applyFont="1" applyAlignment="1">
      <alignment horizontal="right"/>
    </xf>
    <xf numFmtId="0" fontId="12" fillId="0" borderId="0" xfId="0" applyFont="1" applyAlignment="1">
      <alignment/>
    </xf>
    <xf numFmtId="169" fontId="12" fillId="0" borderId="0" xfId="42" applyNumberFormat="1" applyFont="1" applyAlignment="1">
      <alignment horizontal="right"/>
    </xf>
    <xf numFmtId="43" fontId="12" fillId="0" borderId="0" xfId="42" applyFont="1" applyAlignment="1">
      <alignment/>
    </xf>
    <xf numFmtId="0" fontId="0" fillId="0" borderId="0" xfId="0" applyFont="1" applyAlignment="1">
      <alignment/>
    </xf>
    <xf numFmtId="169" fontId="12" fillId="0" borderId="0" xfId="42" applyNumberFormat="1" applyFont="1" applyAlignment="1">
      <alignment/>
    </xf>
    <xf numFmtId="0" fontId="13" fillId="0" borderId="0" xfId="0" applyFont="1" applyAlignment="1">
      <alignment/>
    </xf>
    <xf numFmtId="169" fontId="14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69" fontId="12" fillId="0" borderId="10" xfId="42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69" fontId="12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9" fontId="12" fillId="33" borderId="0" xfId="42" applyNumberFormat="1" applyFont="1" applyFill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0" fillId="33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">
      <selection activeCell="A86" sqref="A86"/>
    </sheetView>
  </sheetViews>
  <sheetFormatPr defaultColWidth="9.00390625" defaultRowHeight="15.75"/>
  <cols>
    <col min="1" max="21" width="9.00390625" style="2" customWidth="1"/>
    <col min="22" max="16384" width="9.00390625" style="1" customWidth="1"/>
  </cols>
  <sheetData>
    <row r="1" ht="15.75">
      <c r="A1" s="22" t="s">
        <v>32</v>
      </c>
    </row>
    <row r="2" spans="1:20" ht="15.75">
      <c r="A2" s="3"/>
      <c r="B2" s="3" t="s">
        <v>0</v>
      </c>
      <c r="C2" s="3" t="s">
        <v>1</v>
      </c>
      <c r="D2" s="3" t="s">
        <v>2</v>
      </c>
      <c r="E2" s="3" t="s">
        <v>3</v>
      </c>
      <c r="F2" s="3"/>
      <c r="G2" s="3" t="s">
        <v>0</v>
      </c>
      <c r="H2" s="3" t="s">
        <v>1</v>
      </c>
      <c r="I2" s="3" t="s">
        <v>2</v>
      </c>
      <c r="J2" s="3" t="s">
        <v>3</v>
      </c>
      <c r="K2" s="3"/>
      <c r="L2" s="3" t="s">
        <v>0</v>
      </c>
      <c r="M2" s="3" t="s">
        <v>1</v>
      </c>
      <c r="N2" s="3" t="s">
        <v>2</v>
      </c>
      <c r="O2" s="3" t="s">
        <v>3</v>
      </c>
      <c r="P2" s="3"/>
      <c r="Q2" s="3" t="s">
        <v>0</v>
      </c>
      <c r="R2" s="3" t="s">
        <v>1</v>
      </c>
      <c r="S2" s="3" t="s">
        <v>2</v>
      </c>
      <c r="T2" s="3" t="s">
        <v>3</v>
      </c>
    </row>
    <row r="3" spans="1:20" ht="15.75">
      <c r="A3" s="4" t="s">
        <v>4</v>
      </c>
      <c r="B3" s="4" t="s">
        <v>5</v>
      </c>
      <c r="C3" s="4" t="s">
        <v>6</v>
      </c>
      <c r="D3" s="4" t="s">
        <v>7</v>
      </c>
      <c r="E3" s="4" t="s">
        <v>7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7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7</v>
      </c>
      <c r="P3" s="4" t="s">
        <v>4</v>
      </c>
      <c r="Q3" s="4" t="s">
        <v>5</v>
      </c>
      <c r="R3" s="4" t="s">
        <v>6</v>
      </c>
      <c r="S3" s="4" t="s">
        <v>7</v>
      </c>
      <c r="T3" s="4" t="s">
        <v>7</v>
      </c>
    </row>
    <row r="4" spans="1:20" ht="15.75">
      <c r="A4" s="5">
        <v>1992</v>
      </c>
      <c r="B4" s="5"/>
      <c r="C4" s="5"/>
      <c r="D4" s="5"/>
      <c r="E4" s="5"/>
      <c r="F4" s="5">
        <v>1993</v>
      </c>
      <c r="G4" s="5"/>
      <c r="H4" s="5"/>
      <c r="I4" s="5"/>
      <c r="J4" s="5"/>
      <c r="K4" s="5">
        <v>1994</v>
      </c>
      <c r="L4" s="5"/>
      <c r="M4" s="5"/>
      <c r="N4" s="5"/>
      <c r="O4" s="5"/>
      <c r="P4" s="5">
        <v>1995</v>
      </c>
      <c r="Q4" s="5"/>
      <c r="R4" s="5"/>
      <c r="S4" s="5"/>
      <c r="T4" s="5"/>
    </row>
    <row r="5" spans="1:20" ht="15.75">
      <c r="A5" s="6" t="s">
        <v>8</v>
      </c>
      <c r="B5" s="6">
        <v>379</v>
      </c>
      <c r="C5" s="6">
        <v>460</v>
      </c>
      <c r="D5" s="6">
        <v>357</v>
      </c>
      <c r="E5" s="6">
        <v>439</v>
      </c>
      <c r="F5" s="6" t="s">
        <v>8</v>
      </c>
      <c r="G5" s="6">
        <v>852</v>
      </c>
      <c r="H5" s="6">
        <v>689</v>
      </c>
      <c r="I5" s="6">
        <v>600</v>
      </c>
      <c r="J5" s="6">
        <v>551</v>
      </c>
      <c r="K5" s="6" t="s">
        <v>8</v>
      </c>
      <c r="L5" s="7">
        <v>1264</v>
      </c>
      <c r="M5" s="7">
        <v>1057</v>
      </c>
      <c r="N5" s="6">
        <v>860</v>
      </c>
      <c r="O5" s="7">
        <v>1225</v>
      </c>
      <c r="P5" s="6" t="s">
        <v>8</v>
      </c>
      <c r="Q5" s="6">
        <v>807</v>
      </c>
      <c r="R5" s="6">
        <v>600</v>
      </c>
      <c r="S5" s="6">
        <v>555</v>
      </c>
      <c r="T5" s="6">
        <v>648</v>
      </c>
    </row>
    <row r="6" spans="1:20" ht="15.75">
      <c r="A6" s="6" t="s">
        <v>9</v>
      </c>
      <c r="B6" s="6">
        <v>482</v>
      </c>
      <c r="C6" s="6">
        <v>587</v>
      </c>
      <c r="D6" s="6">
        <v>455</v>
      </c>
      <c r="E6" s="6">
        <v>560</v>
      </c>
      <c r="F6" s="6" t="s">
        <v>9</v>
      </c>
      <c r="G6" s="6">
        <v>807</v>
      </c>
      <c r="H6" s="6">
        <v>725</v>
      </c>
      <c r="I6" s="6">
        <v>595</v>
      </c>
      <c r="J6" s="6">
        <v>600</v>
      </c>
      <c r="K6" s="6" t="s">
        <v>9</v>
      </c>
      <c r="L6" s="7">
        <v>1228</v>
      </c>
      <c r="M6" s="7">
        <v>1183</v>
      </c>
      <c r="N6" s="7">
        <v>1049</v>
      </c>
      <c r="O6" s="7">
        <v>1225</v>
      </c>
      <c r="P6" s="6" t="s">
        <v>9</v>
      </c>
      <c r="Q6" s="6">
        <v>818</v>
      </c>
      <c r="R6" s="6">
        <v>624</v>
      </c>
      <c r="S6" s="6">
        <v>600</v>
      </c>
      <c r="T6" s="6">
        <v>661</v>
      </c>
    </row>
    <row r="7" spans="1:20" ht="15.75">
      <c r="A7" s="6" t="s">
        <v>10</v>
      </c>
      <c r="B7" s="6">
        <v>413</v>
      </c>
      <c r="C7" s="6">
        <v>400</v>
      </c>
      <c r="D7" s="6">
        <v>310</v>
      </c>
      <c r="E7" s="6">
        <v>382</v>
      </c>
      <c r="F7" s="6" t="s">
        <v>10</v>
      </c>
      <c r="G7" s="6">
        <v>745</v>
      </c>
      <c r="H7" s="6">
        <v>696</v>
      </c>
      <c r="I7" s="6">
        <v>680</v>
      </c>
      <c r="J7" s="6">
        <v>750</v>
      </c>
      <c r="K7" s="6" t="s">
        <v>10</v>
      </c>
      <c r="L7" s="7">
        <v>1338</v>
      </c>
      <c r="M7" s="7">
        <v>1250</v>
      </c>
      <c r="N7" s="7">
        <v>1096</v>
      </c>
      <c r="O7" s="7">
        <v>1189</v>
      </c>
      <c r="P7" s="6" t="s">
        <v>10</v>
      </c>
      <c r="Q7" s="6">
        <v>852</v>
      </c>
      <c r="R7" s="6">
        <v>662</v>
      </c>
      <c r="S7" s="6">
        <v>593</v>
      </c>
      <c r="T7" s="6">
        <v>638</v>
      </c>
    </row>
    <row r="8" spans="1:20" ht="15.75">
      <c r="A8" s="6" t="s">
        <v>11</v>
      </c>
      <c r="B8" s="6">
        <v>503</v>
      </c>
      <c r="C8" s="6">
        <v>487</v>
      </c>
      <c r="D8" s="6">
        <v>378</v>
      </c>
      <c r="E8" s="6">
        <v>465</v>
      </c>
      <c r="F8" s="6" t="s">
        <v>11</v>
      </c>
      <c r="G8" s="6">
        <v>761</v>
      </c>
      <c r="H8" s="6">
        <v>744</v>
      </c>
      <c r="I8" s="6">
        <v>688</v>
      </c>
      <c r="J8" s="6">
        <v>750</v>
      </c>
      <c r="K8" s="6" t="s">
        <v>11</v>
      </c>
      <c r="L8" s="7">
        <v>1408</v>
      </c>
      <c r="M8" s="7">
        <v>1229</v>
      </c>
      <c r="N8" s="7">
        <v>1250</v>
      </c>
      <c r="O8" s="7">
        <v>1246</v>
      </c>
      <c r="P8" s="6" t="s">
        <v>11</v>
      </c>
      <c r="Q8" s="6">
        <v>818</v>
      </c>
      <c r="R8" s="6">
        <v>674</v>
      </c>
      <c r="S8" s="6">
        <v>587</v>
      </c>
      <c r="T8" s="6">
        <v>630</v>
      </c>
    </row>
    <row r="9" spans="1:20" ht="15.75">
      <c r="A9" s="6" t="s">
        <v>12</v>
      </c>
      <c r="B9" s="6">
        <v>592</v>
      </c>
      <c r="C9" s="6">
        <v>573</v>
      </c>
      <c r="D9" s="6">
        <v>444</v>
      </c>
      <c r="E9" s="6">
        <v>479</v>
      </c>
      <c r="F9" s="6" t="s">
        <v>12</v>
      </c>
      <c r="G9" s="6">
        <v>763</v>
      </c>
      <c r="H9" s="6">
        <v>796</v>
      </c>
      <c r="I9" s="6">
        <v>723</v>
      </c>
      <c r="J9" s="6">
        <v>879</v>
      </c>
      <c r="K9" s="6" t="s">
        <v>12</v>
      </c>
      <c r="L9" s="7">
        <v>1378</v>
      </c>
      <c r="M9" s="7">
        <v>1383</v>
      </c>
      <c r="N9" s="7">
        <v>1264</v>
      </c>
      <c r="O9" s="7">
        <v>1342</v>
      </c>
      <c r="P9" s="6" t="s">
        <v>12</v>
      </c>
      <c r="Q9" s="6">
        <v>823</v>
      </c>
      <c r="R9" s="6">
        <v>677</v>
      </c>
      <c r="S9" s="6">
        <v>613.5</v>
      </c>
      <c r="T9" s="6">
        <v>645</v>
      </c>
    </row>
    <row r="10" spans="1:20" ht="15.75">
      <c r="A10" s="6" t="s">
        <v>13</v>
      </c>
      <c r="B10" s="6">
        <v>795</v>
      </c>
      <c r="C10" s="6">
        <v>770</v>
      </c>
      <c r="D10" s="6">
        <v>597</v>
      </c>
      <c r="E10" s="6">
        <v>554</v>
      </c>
      <c r="F10" s="6" t="s">
        <v>13</v>
      </c>
      <c r="G10" s="6">
        <v>753</v>
      </c>
      <c r="H10" s="6">
        <v>786</v>
      </c>
      <c r="I10" s="6">
        <v>720</v>
      </c>
      <c r="J10" s="6">
        <v>869</v>
      </c>
      <c r="K10" s="6" t="s">
        <v>13</v>
      </c>
      <c r="L10" s="7">
        <v>1372</v>
      </c>
      <c r="M10" s="7">
        <v>1425</v>
      </c>
      <c r="N10" s="7">
        <v>1208</v>
      </c>
      <c r="O10" s="7">
        <v>1280</v>
      </c>
      <c r="P10" s="6" t="s">
        <v>13</v>
      </c>
      <c r="Q10" s="6">
        <v>828</v>
      </c>
      <c r="R10" s="6">
        <v>680</v>
      </c>
      <c r="S10" s="6">
        <v>640</v>
      </c>
      <c r="T10" s="6">
        <v>660</v>
      </c>
    </row>
    <row r="11" spans="1:20" ht="15.75">
      <c r="A11" s="6" t="s">
        <v>14</v>
      </c>
      <c r="B11" s="7">
        <v>1076</v>
      </c>
      <c r="C11" s="6">
        <v>860</v>
      </c>
      <c r="D11" s="6">
        <v>667</v>
      </c>
      <c r="E11" s="6">
        <v>496</v>
      </c>
      <c r="F11" s="6" t="s">
        <v>14</v>
      </c>
      <c r="G11" s="6">
        <v>792</v>
      </c>
      <c r="H11" s="6">
        <v>804</v>
      </c>
      <c r="I11" s="6">
        <v>709</v>
      </c>
      <c r="J11" s="6">
        <v>773</v>
      </c>
      <c r="K11" s="6" t="s">
        <v>14</v>
      </c>
      <c r="L11" s="7">
        <v>1292</v>
      </c>
      <c r="M11" s="7">
        <v>1400</v>
      </c>
      <c r="N11" s="7">
        <v>1240</v>
      </c>
      <c r="O11" s="7">
        <v>1265</v>
      </c>
      <c r="P11" s="6" t="s">
        <v>14</v>
      </c>
      <c r="Q11" s="6">
        <v>841</v>
      </c>
      <c r="R11" s="6">
        <v>680</v>
      </c>
      <c r="S11" s="6">
        <v>640</v>
      </c>
      <c r="T11" s="6">
        <v>663</v>
      </c>
    </row>
    <row r="12" spans="1:20" ht="15.75">
      <c r="A12" s="6" t="s">
        <v>15</v>
      </c>
      <c r="B12" s="6">
        <v>950</v>
      </c>
      <c r="C12" s="6">
        <v>833</v>
      </c>
      <c r="D12" s="6">
        <v>646</v>
      </c>
      <c r="E12" s="6">
        <v>512</v>
      </c>
      <c r="F12" s="6" t="s">
        <v>15</v>
      </c>
      <c r="G12" s="6">
        <v>883</v>
      </c>
      <c r="H12" s="6">
        <v>807</v>
      </c>
      <c r="I12" s="6">
        <v>720</v>
      </c>
      <c r="J12" s="6">
        <v>894</v>
      </c>
      <c r="K12" s="6" t="s">
        <v>15</v>
      </c>
      <c r="L12" s="7">
        <v>1066</v>
      </c>
      <c r="M12" s="7">
        <v>1152</v>
      </c>
      <c r="N12" s="6">
        <v>943</v>
      </c>
      <c r="O12" s="7">
        <v>1115</v>
      </c>
      <c r="P12" s="6" t="s">
        <v>15</v>
      </c>
      <c r="Q12" s="6">
        <v>812</v>
      </c>
      <c r="R12" s="6">
        <v>698</v>
      </c>
      <c r="S12" s="6">
        <v>692</v>
      </c>
      <c r="T12" s="6">
        <v>645</v>
      </c>
    </row>
    <row r="13" spans="1:20" ht="15.75">
      <c r="A13" s="6" t="s">
        <v>16</v>
      </c>
      <c r="B13" s="6">
        <v>816</v>
      </c>
      <c r="C13" s="6">
        <v>690</v>
      </c>
      <c r="D13" s="6">
        <v>535</v>
      </c>
      <c r="E13" s="6">
        <v>618</v>
      </c>
      <c r="F13" s="6" t="s">
        <v>16</v>
      </c>
      <c r="G13" s="6">
        <v>993</v>
      </c>
      <c r="H13" s="6">
        <v>987</v>
      </c>
      <c r="I13" s="6">
        <v>913</v>
      </c>
      <c r="J13" s="7">
        <v>1000</v>
      </c>
      <c r="K13" s="6" t="s">
        <v>16</v>
      </c>
      <c r="L13" s="6">
        <v>957</v>
      </c>
      <c r="M13" s="6">
        <v>903</v>
      </c>
      <c r="N13" s="6">
        <v>696</v>
      </c>
      <c r="O13" s="6">
        <v>933</v>
      </c>
      <c r="P13" s="6" t="s">
        <v>16</v>
      </c>
      <c r="Q13" s="6">
        <v>761</v>
      </c>
      <c r="R13" s="6">
        <v>588</v>
      </c>
      <c r="S13" s="6">
        <v>633</v>
      </c>
      <c r="T13" s="6">
        <v>652</v>
      </c>
    </row>
    <row r="14" spans="1:20" ht="15.75">
      <c r="A14" s="6" t="s">
        <v>17</v>
      </c>
      <c r="B14" s="6">
        <v>792</v>
      </c>
      <c r="C14" s="6">
        <v>630</v>
      </c>
      <c r="D14" s="6">
        <v>488</v>
      </c>
      <c r="E14" s="6">
        <v>677</v>
      </c>
      <c r="F14" s="6" t="s">
        <v>17</v>
      </c>
      <c r="G14" s="7">
        <v>1200</v>
      </c>
      <c r="H14" s="7">
        <v>1050</v>
      </c>
      <c r="I14" s="6">
        <v>827</v>
      </c>
      <c r="J14" s="7">
        <v>1050</v>
      </c>
      <c r="K14" s="6" t="s">
        <v>17</v>
      </c>
      <c r="L14" s="6">
        <v>900</v>
      </c>
      <c r="M14" s="6">
        <v>845</v>
      </c>
      <c r="N14" s="6">
        <v>535</v>
      </c>
      <c r="O14" s="6">
        <v>766</v>
      </c>
      <c r="P14" s="6" t="s">
        <v>17</v>
      </c>
      <c r="Q14" s="6">
        <v>711</v>
      </c>
      <c r="R14" s="6">
        <v>528</v>
      </c>
      <c r="S14" s="6">
        <v>532</v>
      </c>
      <c r="T14" s="6">
        <v>600</v>
      </c>
    </row>
    <row r="15" spans="1:20" ht="15.75">
      <c r="A15" s="6" t="s">
        <v>18</v>
      </c>
      <c r="B15" s="6">
        <v>875</v>
      </c>
      <c r="C15" s="6">
        <v>612</v>
      </c>
      <c r="D15" s="6">
        <v>474</v>
      </c>
      <c r="E15" s="6">
        <v>697</v>
      </c>
      <c r="F15" s="6" t="s">
        <v>18</v>
      </c>
      <c r="G15" s="7">
        <v>1147</v>
      </c>
      <c r="H15" s="6">
        <v>989</v>
      </c>
      <c r="I15" s="6">
        <v>816</v>
      </c>
      <c r="J15" s="6">
        <v>980</v>
      </c>
      <c r="K15" s="6" t="s">
        <v>18</v>
      </c>
      <c r="L15" s="6">
        <v>875</v>
      </c>
      <c r="M15" s="6">
        <v>684</v>
      </c>
      <c r="N15" s="6">
        <v>504</v>
      </c>
      <c r="O15" s="6">
        <v>660</v>
      </c>
      <c r="P15" s="6" t="s">
        <v>18</v>
      </c>
      <c r="Q15" s="6">
        <v>705</v>
      </c>
      <c r="R15" s="6">
        <v>528</v>
      </c>
      <c r="S15" s="6">
        <v>495</v>
      </c>
      <c r="T15" s="6">
        <v>547</v>
      </c>
    </row>
    <row r="16" spans="1:20" ht="15.75">
      <c r="A16" s="6" t="s">
        <v>19</v>
      </c>
      <c r="B16" s="6">
        <v>841</v>
      </c>
      <c r="C16" s="6">
        <v>640</v>
      </c>
      <c r="D16" s="6">
        <v>496</v>
      </c>
      <c r="E16" s="6">
        <v>667</v>
      </c>
      <c r="F16" s="6" t="s">
        <v>19</v>
      </c>
      <c r="G16" s="7">
        <v>1159</v>
      </c>
      <c r="H16" s="6">
        <v>970</v>
      </c>
      <c r="I16" s="6">
        <v>720</v>
      </c>
      <c r="J16" s="6">
        <v>850</v>
      </c>
      <c r="K16" s="6" t="s">
        <v>19</v>
      </c>
      <c r="L16" s="6">
        <v>879</v>
      </c>
      <c r="M16" s="6">
        <v>789</v>
      </c>
      <c r="N16" s="6">
        <v>513</v>
      </c>
      <c r="O16" s="6">
        <v>728</v>
      </c>
      <c r="P16" s="6" t="s">
        <v>19</v>
      </c>
      <c r="Q16" s="6">
        <v>703</v>
      </c>
      <c r="R16" s="6">
        <v>540</v>
      </c>
      <c r="S16" s="6">
        <v>450</v>
      </c>
      <c r="T16" s="6">
        <v>440</v>
      </c>
    </row>
    <row r="17" spans="1:20" ht="15.75">
      <c r="A17" s="4" t="s">
        <v>20</v>
      </c>
      <c r="B17" s="4">
        <v>710</v>
      </c>
      <c r="C17" s="4">
        <v>629</v>
      </c>
      <c r="D17" s="4">
        <v>487</v>
      </c>
      <c r="E17" s="4">
        <v>545</v>
      </c>
      <c r="F17" s="4" t="s">
        <v>20</v>
      </c>
      <c r="G17" s="4">
        <v>905</v>
      </c>
      <c r="H17" s="4">
        <v>837</v>
      </c>
      <c r="I17" s="4">
        <v>726</v>
      </c>
      <c r="J17" s="4">
        <v>829</v>
      </c>
      <c r="K17" s="4" t="s">
        <v>20</v>
      </c>
      <c r="L17" s="8">
        <v>1163</v>
      </c>
      <c r="M17" s="8">
        <v>1108</v>
      </c>
      <c r="N17" s="4">
        <v>930</v>
      </c>
      <c r="O17" s="8">
        <v>1081</v>
      </c>
      <c r="P17" s="4" t="s">
        <v>20</v>
      </c>
      <c r="Q17" s="4">
        <v>790</v>
      </c>
      <c r="R17" s="4">
        <v>623</v>
      </c>
      <c r="S17" s="4">
        <v>586</v>
      </c>
      <c r="T17" s="4">
        <v>619</v>
      </c>
    </row>
    <row r="18" spans="1:20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8"/>
      <c r="M18" s="8"/>
      <c r="N18" s="4"/>
      <c r="O18" s="8"/>
      <c r="P18" s="4"/>
      <c r="Q18" s="4"/>
      <c r="R18" s="4"/>
      <c r="S18" s="4"/>
      <c r="T18" s="4"/>
    </row>
    <row r="19" spans="1:20" ht="15.75">
      <c r="A19" s="3"/>
      <c r="B19" s="3" t="s">
        <v>0</v>
      </c>
      <c r="C19" s="3" t="s">
        <v>1</v>
      </c>
      <c r="D19" s="3" t="s">
        <v>2</v>
      </c>
      <c r="E19" s="3" t="s">
        <v>3</v>
      </c>
      <c r="F19" s="3"/>
      <c r="G19" s="3" t="s">
        <v>0</v>
      </c>
      <c r="H19" s="3" t="s">
        <v>1</v>
      </c>
      <c r="I19" s="3" t="s">
        <v>2</v>
      </c>
      <c r="J19" s="3" t="s">
        <v>3</v>
      </c>
      <c r="K19" s="3"/>
      <c r="L19" s="3" t="s">
        <v>0</v>
      </c>
      <c r="M19" s="3" t="s">
        <v>1</v>
      </c>
      <c r="N19" s="3" t="s">
        <v>2</v>
      </c>
      <c r="O19" s="3" t="s">
        <v>3</v>
      </c>
      <c r="P19" s="3"/>
      <c r="Q19" s="3" t="s">
        <v>0</v>
      </c>
      <c r="R19" s="3" t="s">
        <v>1</v>
      </c>
      <c r="S19" s="3" t="s">
        <v>2</v>
      </c>
      <c r="T19" s="3" t="s">
        <v>3</v>
      </c>
    </row>
    <row r="20" spans="1:20" ht="15.75">
      <c r="A20" s="4" t="s">
        <v>4</v>
      </c>
      <c r="B20" s="4" t="s">
        <v>5</v>
      </c>
      <c r="C20" s="4" t="s">
        <v>6</v>
      </c>
      <c r="D20" s="4" t="s">
        <v>7</v>
      </c>
      <c r="E20" s="4" t="s">
        <v>7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7</v>
      </c>
      <c r="K20" s="4" t="s">
        <v>4</v>
      </c>
      <c r="L20" s="4" t="s">
        <v>5</v>
      </c>
      <c r="M20" s="4" t="s">
        <v>6</v>
      </c>
      <c r="N20" s="4" t="s">
        <v>7</v>
      </c>
      <c r="O20" s="4" t="s">
        <v>7</v>
      </c>
      <c r="P20" s="4" t="s">
        <v>4</v>
      </c>
      <c r="Q20" s="4" t="s">
        <v>5</v>
      </c>
      <c r="R20" s="4" t="s">
        <v>6</v>
      </c>
      <c r="S20" s="4" t="s">
        <v>7</v>
      </c>
      <c r="T20" s="4" t="s">
        <v>7</v>
      </c>
    </row>
    <row r="21" spans="1:20" ht="15.75">
      <c r="A21" s="5">
        <v>1996</v>
      </c>
      <c r="B21" s="5"/>
      <c r="C21" s="5"/>
      <c r="D21" s="5"/>
      <c r="E21" s="5"/>
      <c r="F21" s="5">
        <v>1997</v>
      </c>
      <c r="G21" s="5"/>
      <c r="H21" s="5"/>
      <c r="I21" s="5"/>
      <c r="J21" s="5"/>
      <c r="K21" s="5">
        <v>1998</v>
      </c>
      <c r="L21" s="5"/>
      <c r="M21" s="5"/>
      <c r="N21" s="5"/>
      <c r="O21" s="5"/>
      <c r="P21" s="5">
        <v>1999</v>
      </c>
      <c r="Q21" s="5"/>
      <c r="R21" s="5"/>
      <c r="S21" s="5"/>
      <c r="T21" s="5"/>
    </row>
    <row r="22" spans="1:20" ht="15.75">
      <c r="A22" s="6" t="s">
        <v>8</v>
      </c>
      <c r="B22" s="6">
        <v>697</v>
      </c>
      <c r="C22" s="6">
        <v>535</v>
      </c>
      <c r="D22" s="6">
        <v>475</v>
      </c>
      <c r="E22" s="6">
        <v>465</v>
      </c>
      <c r="F22" s="6" t="s">
        <v>8</v>
      </c>
      <c r="G22" s="7">
        <v>1318</v>
      </c>
      <c r="H22" s="7">
        <v>1087</v>
      </c>
      <c r="I22" s="7">
        <v>1040</v>
      </c>
      <c r="J22" s="7">
        <v>1040</v>
      </c>
      <c r="K22" s="6" t="s">
        <v>8</v>
      </c>
      <c r="L22" s="7">
        <v>1324</v>
      </c>
      <c r="M22" s="6">
        <v>900</v>
      </c>
      <c r="N22" s="7">
        <v>1000</v>
      </c>
      <c r="O22" s="6">
        <v>920</v>
      </c>
      <c r="P22" s="6" t="s">
        <v>8</v>
      </c>
      <c r="Q22" s="6">
        <v>851</v>
      </c>
      <c r="R22" s="6">
        <v>683</v>
      </c>
      <c r="S22" s="6">
        <v>600</v>
      </c>
      <c r="T22" s="6">
        <v>667</v>
      </c>
    </row>
    <row r="23" spans="1:20" ht="15.75">
      <c r="A23" s="6" t="s">
        <v>9</v>
      </c>
      <c r="B23" s="6">
        <v>692</v>
      </c>
      <c r="C23" s="6">
        <v>563</v>
      </c>
      <c r="D23" s="6">
        <v>469</v>
      </c>
      <c r="E23" s="6">
        <v>502</v>
      </c>
      <c r="F23" s="6" t="s">
        <v>9</v>
      </c>
      <c r="G23" s="7">
        <v>1378</v>
      </c>
      <c r="H23" s="7">
        <v>1125</v>
      </c>
      <c r="I23" s="7">
        <v>1080</v>
      </c>
      <c r="J23" s="7">
        <v>1146</v>
      </c>
      <c r="K23" s="6" t="s">
        <v>9</v>
      </c>
      <c r="L23" s="7">
        <v>1265</v>
      </c>
      <c r="M23" s="6">
        <v>962</v>
      </c>
      <c r="N23" s="7">
        <v>1038</v>
      </c>
      <c r="O23" s="7">
        <v>1146</v>
      </c>
      <c r="P23" s="6" t="s">
        <v>9</v>
      </c>
      <c r="Q23" s="7">
        <v>1151</v>
      </c>
      <c r="R23" s="6">
        <v>796</v>
      </c>
      <c r="S23" s="6">
        <v>700</v>
      </c>
      <c r="T23" s="6">
        <v>793</v>
      </c>
    </row>
    <row r="24" spans="1:20" ht="15.75">
      <c r="A24" s="6" t="s">
        <v>10</v>
      </c>
      <c r="B24" s="6">
        <v>684</v>
      </c>
      <c r="C24" s="6">
        <v>605</v>
      </c>
      <c r="D24" s="6">
        <v>496</v>
      </c>
      <c r="E24" s="6">
        <v>515</v>
      </c>
      <c r="F24" s="6" t="s">
        <v>10</v>
      </c>
      <c r="G24" s="7">
        <v>1470</v>
      </c>
      <c r="H24" s="7">
        <v>1327</v>
      </c>
      <c r="I24" s="7">
        <v>1240</v>
      </c>
      <c r="J24" s="7">
        <v>1349</v>
      </c>
      <c r="K24" s="6" t="s">
        <v>10</v>
      </c>
      <c r="L24" s="7">
        <v>1276</v>
      </c>
      <c r="M24" s="7">
        <v>1000</v>
      </c>
      <c r="N24" s="7">
        <v>1114</v>
      </c>
      <c r="O24" s="7">
        <v>1150</v>
      </c>
      <c r="P24" s="6" t="s">
        <v>10</v>
      </c>
      <c r="Q24" s="7">
        <v>1145</v>
      </c>
      <c r="R24" s="6">
        <v>876</v>
      </c>
      <c r="S24" s="6">
        <v>770</v>
      </c>
      <c r="T24" s="6">
        <v>848</v>
      </c>
    </row>
    <row r="25" spans="1:20" ht="15.75">
      <c r="A25" s="6" t="s">
        <v>11</v>
      </c>
      <c r="B25" s="6">
        <v>721</v>
      </c>
      <c r="C25" s="6">
        <v>674</v>
      </c>
      <c r="D25" s="6">
        <v>524</v>
      </c>
      <c r="E25" s="6">
        <v>555</v>
      </c>
      <c r="F25" s="6" t="s">
        <v>11</v>
      </c>
      <c r="G25" s="7">
        <v>1515</v>
      </c>
      <c r="H25" s="7">
        <v>1488</v>
      </c>
      <c r="I25" s="7">
        <v>1405</v>
      </c>
      <c r="J25" s="7">
        <v>1475</v>
      </c>
      <c r="K25" s="6" t="s">
        <v>11</v>
      </c>
      <c r="L25" s="7">
        <v>1106</v>
      </c>
      <c r="M25" s="7">
        <v>1100</v>
      </c>
      <c r="N25" s="7">
        <v>1037</v>
      </c>
      <c r="O25" s="7">
        <v>1063</v>
      </c>
      <c r="P25" s="6" t="s">
        <v>11</v>
      </c>
      <c r="Q25" s="7">
        <v>1227</v>
      </c>
      <c r="R25" s="6">
        <v>933</v>
      </c>
      <c r="S25" s="6">
        <v>820</v>
      </c>
      <c r="T25" s="6">
        <v>908</v>
      </c>
    </row>
    <row r="26" spans="1:20" ht="15.75">
      <c r="A26" s="6" t="s">
        <v>12</v>
      </c>
      <c r="B26" s="6">
        <v>894</v>
      </c>
      <c r="C26" s="6">
        <v>775</v>
      </c>
      <c r="D26" s="6">
        <v>580</v>
      </c>
      <c r="E26" s="6">
        <v>644</v>
      </c>
      <c r="F26" s="6" t="s">
        <v>12</v>
      </c>
      <c r="G26" s="7">
        <v>1514</v>
      </c>
      <c r="H26" s="7">
        <v>1592</v>
      </c>
      <c r="I26" s="7">
        <v>1515</v>
      </c>
      <c r="J26" s="7">
        <v>1653</v>
      </c>
      <c r="K26" s="6" t="s">
        <v>12</v>
      </c>
      <c r="L26" s="7">
        <v>1087</v>
      </c>
      <c r="M26" s="7">
        <v>1100</v>
      </c>
      <c r="N26" s="6">
        <v>937.5</v>
      </c>
      <c r="O26" s="7">
        <v>1000</v>
      </c>
      <c r="P26" s="6" t="s">
        <v>12</v>
      </c>
      <c r="Q26" s="7">
        <v>1395</v>
      </c>
      <c r="R26" s="7">
        <v>1287</v>
      </c>
      <c r="S26" s="7">
        <v>1090</v>
      </c>
      <c r="T26" s="7">
        <v>1200</v>
      </c>
    </row>
    <row r="27" spans="1:20" ht="15.75">
      <c r="A27" s="6" t="s">
        <v>13</v>
      </c>
      <c r="B27" s="6">
        <v>964</v>
      </c>
      <c r="C27" s="6">
        <v>812</v>
      </c>
      <c r="D27" s="6">
        <v>610</v>
      </c>
      <c r="E27" s="6">
        <v>680</v>
      </c>
      <c r="F27" s="6" t="s">
        <v>13</v>
      </c>
      <c r="G27" s="7">
        <v>1523</v>
      </c>
      <c r="H27" s="7">
        <v>1667</v>
      </c>
      <c r="I27" s="7">
        <v>1840</v>
      </c>
      <c r="J27" s="7">
        <v>1783</v>
      </c>
      <c r="K27" s="6" t="s">
        <v>13</v>
      </c>
      <c r="L27" s="6">
        <v>916</v>
      </c>
      <c r="M27" s="6">
        <v>800</v>
      </c>
      <c r="N27" s="6">
        <v>900</v>
      </c>
      <c r="O27" s="6">
        <v>960</v>
      </c>
      <c r="P27" s="6" t="s">
        <v>13</v>
      </c>
      <c r="Q27" s="7">
        <v>1584</v>
      </c>
      <c r="R27" s="7">
        <v>1500</v>
      </c>
      <c r="S27" s="7">
        <v>1165</v>
      </c>
      <c r="T27" s="7">
        <v>1280</v>
      </c>
    </row>
    <row r="28" spans="1:20" ht="15.75">
      <c r="A28" s="6" t="s">
        <v>14</v>
      </c>
      <c r="B28" s="6">
        <v>999</v>
      </c>
      <c r="C28" s="6">
        <v>951</v>
      </c>
      <c r="D28" s="6">
        <v>817</v>
      </c>
      <c r="E28" s="6">
        <v>795</v>
      </c>
      <c r="F28" s="6" t="s">
        <v>14</v>
      </c>
      <c r="G28" s="7">
        <v>1511</v>
      </c>
      <c r="H28" s="7">
        <v>1600</v>
      </c>
      <c r="I28" s="7">
        <v>1623</v>
      </c>
      <c r="J28" s="7">
        <v>1729</v>
      </c>
      <c r="K28" s="6" t="s">
        <v>14</v>
      </c>
      <c r="L28" s="6">
        <v>996</v>
      </c>
      <c r="M28" s="7">
        <v>1000</v>
      </c>
      <c r="N28" s="7">
        <v>1000</v>
      </c>
      <c r="O28" s="6">
        <v>960</v>
      </c>
      <c r="P28" s="6" t="s">
        <v>14</v>
      </c>
      <c r="Q28" s="7">
        <v>1626</v>
      </c>
      <c r="R28" s="7">
        <v>1500</v>
      </c>
      <c r="S28" s="7">
        <v>1242</v>
      </c>
      <c r="T28" s="7">
        <v>1365</v>
      </c>
    </row>
    <row r="29" spans="1:20" ht="15.75">
      <c r="A29" s="6" t="s">
        <v>15</v>
      </c>
      <c r="B29" s="6">
        <v>996</v>
      </c>
      <c r="C29" s="7">
        <v>1000</v>
      </c>
      <c r="D29" s="6">
        <v>919</v>
      </c>
      <c r="E29" s="6">
        <v>853</v>
      </c>
      <c r="F29" s="6" t="s">
        <v>15</v>
      </c>
      <c r="G29" s="7">
        <v>1464</v>
      </c>
      <c r="H29" s="7">
        <v>1530</v>
      </c>
      <c r="I29" s="7">
        <v>1713</v>
      </c>
      <c r="J29" s="7">
        <v>1664</v>
      </c>
      <c r="K29" s="6" t="s">
        <v>21</v>
      </c>
      <c r="L29" s="6">
        <v>980</v>
      </c>
      <c r="M29" s="7">
        <v>1925</v>
      </c>
      <c r="N29" s="6">
        <v>891</v>
      </c>
      <c r="O29" s="6">
        <v>950</v>
      </c>
      <c r="P29" s="6" t="s">
        <v>15</v>
      </c>
      <c r="Q29" s="7">
        <v>1544</v>
      </c>
      <c r="R29" s="7">
        <v>1438</v>
      </c>
      <c r="S29" s="7">
        <v>1240</v>
      </c>
      <c r="T29" s="7">
        <v>1361</v>
      </c>
    </row>
    <row r="30" spans="1:20" ht="15.75">
      <c r="A30" s="6" t="s">
        <v>16</v>
      </c>
      <c r="B30" s="7">
        <v>1006</v>
      </c>
      <c r="C30" s="7">
        <v>1037</v>
      </c>
      <c r="D30" s="6">
        <v>937</v>
      </c>
      <c r="E30" s="6">
        <v>917</v>
      </c>
      <c r="F30" s="6" t="s">
        <v>16</v>
      </c>
      <c r="G30" s="7">
        <v>1396</v>
      </c>
      <c r="H30" s="7">
        <v>1500</v>
      </c>
      <c r="I30" s="7">
        <v>1174</v>
      </c>
      <c r="J30" s="7">
        <v>1500</v>
      </c>
      <c r="K30" s="6" t="s">
        <v>16</v>
      </c>
      <c r="L30" s="6">
        <v>955</v>
      </c>
      <c r="M30" s="6">
        <v>925</v>
      </c>
      <c r="N30" s="6">
        <v>872</v>
      </c>
      <c r="O30" s="6">
        <v>930</v>
      </c>
      <c r="P30" s="6" t="s">
        <v>16</v>
      </c>
      <c r="Q30" s="7">
        <v>1424</v>
      </c>
      <c r="R30" s="7">
        <v>1325</v>
      </c>
      <c r="S30" s="6">
        <v>962</v>
      </c>
      <c r="T30" s="7">
        <v>1057</v>
      </c>
    </row>
    <row r="31" spans="1:20" ht="15.75">
      <c r="A31" s="6" t="s">
        <v>17</v>
      </c>
      <c r="B31" s="7">
        <v>1040</v>
      </c>
      <c r="C31" s="6">
        <v>855</v>
      </c>
      <c r="D31" s="6">
        <v>807</v>
      </c>
      <c r="E31" s="6">
        <v>860</v>
      </c>
      <c r="F31" s="6" t="s">
        <v>17</v>
      </c>
      <c r="G31" s="7">
        <v>1341</v>
      </c>
      <c r="H31" s="7">
        <v>1279</v>
      </c>
      <c r="I31" s="6">
        <v>911</v>
      </c>
      <c r="J31" s="7">
        <v>1167</v>
      </c>
      <c r="K31" s="6" t="s">
        <v>17</v>
      </c>
      <c r="L31" s="6">
        <v>964</v>
      </c>
      <c r="M31" s="6">
        <v>940</v>
      </c>
      <c r="N31" s="6">
        <v>863</v>
      </c>
      <c r="O31" s="6">
        <v>920</v>
      </c>
      <c r="P31" s="6" t="s">
        <v>17</v>
      </c>
      <c r="Q31" s="7">
        <v>1412</v>
      </c>
      <c r="R31" s="7">
        <v>1351</v>
      </c>
      <c r="S31" s="7">
        <v>1092</v>
      </c>
      <c r="T31" s="7">
        <v>1200</v>
      </c>
    </row>
    <row r="32" spans="1:20" ht="15.75">
      <c r="A32" s="6" t="s">
        <v>18</v>
      </c>
      <c r="B32" s="6">
        <v>1100</v>
      </c>
      <c r="C32" s="6">
        <v>950</v>
      </c>
      <c r="D32" s="6">
        <v>920</v>
      </c>
      <c r="E32" s="6">
        <v>980</v>
      </c>
      <c r="F32" s="6" t="s">
        <v>18</v>
      </c>
      <c r="G32" s="7">
        <v>1231</v>
      </c>
      <c r="H32" s="7">
        <v>1143</v>
      </c>
      <c r="I32" s="6">
        <v>990</v>
      </c>
      <c r="J32" s="6">
        <v>950</v>
      </c>
      <c r="K32" s="6" t="s">
        <v>18</v>
      </c>
      <c r="L32" s="6">
        <v>931</v>
      </c>
      <c r="M32" s="6">
        <v>797</v>
      </c>
      <c r="N32" s="6">
        <v>729</v>
      </c>
      <c r="O32" s="6">
        <v>778</v>
      </c>
      <c r="P32" s="6" t="s">
        <v>18</v>
      </c>
      <c r="Q32" s="7">
        <v>1440</v>
      </c>
      <c r="R32" s="7">
        <v>1367</v>
      </c>
      <c r="S32" s="7">
        <v>1104</v>
      </c>
      <c r="T32" s="7">
        <v>1213</v>
      </c>
    </row>
    <row r="33" spans="1:20" ht="15.75">
      <c r="A33" s="6" t="s">
        <v>19</v>
      </c>
      <c r="B33" s="6">
        <v>1200</v>
      </c>
      <c r="C33" s="6">
        <v>1000</v>
      </c>
      <c r="D33" s="6">
        <v>980</v>
      </c>
      <c r="E33" s="6">
        <v>1020</v>
      </c>
      <c r="F33" s="6" t="s">
        <v>19</v>
      </c>
      <c r="G33" s="7">
        <v>1272</v>
      </c>
      <c r="H33" s="7">
        <v>1167</v>
      </c>
      <c r="I33" s="6">
        <v>990</v>
      </c>
      <c r="J33" s="6">
        <v>943</v>
      </c>
      <c r="K33" s="6" t="s">
        <v>19</v>
      </c>
      <c r="L33" s="6">
        <v>883</v>
      </c>
      <c r="M33" s="6">
        <v>800</v>
      </c>
      <c r="N33" s="6">
        <v>563</v>
      </c>
      <c r="O33" s="6">
        <v>600</v>
      </c>
      <c r="P33" s="6" t="s">
        <v>19</v>
      </c>
      <c r="Q33" s="7">
        <v>1446</v>
      </c>
      <c r="R33" s="7">
        <v>1300</v>
      </c>
      <c r="S33" s="7">
        <v>1092</v>
      </c>
      <c r="T33" s="7">
        <v>1200</v>
      </c>
    </row>
    <row r="34" spans="1:20" ht="15.75">
      <c r="A34" s="9" t="s">
        <v>20</v>
      </c>
      <c r="B34" s="9">
        <v>916</v>
      </c>
      <c r="C34" s="9">
        <v>813</v>
      </c>
      <c r="D34" s="9">
        <v>711</v>
      </c>
      <c r="E34" s="9">
        <v>732</v>
      </c>
      <c r="F34" s="9" t="s">
        <v>20</v>
      </c>
      <c r="G34" s="10">
        <v>1411</v>
      </c>
      <c r="H34" s="10">
        <v>1375</v>
      </c>
      <c r="I34" s="10">
        <v>1293</v>
      </c>
      <c r="J34" s="10">
        <v>1367</v>
      </c>
      <c r="K34" s="9" t="s">
        <v>20</v>
      </c>
      <c r="L34" s="10">
        <v>1057</v>
      </c>
      <c r="M34" s="10">
        <v>1021</v>
      </c>
      <c r="N34" s="9">
        <v>912</v>
      </c>
      <c r="O34" s="9">
        <v>948</v>
      </c>
      <c r="P34" s="9" t="s">
        <v>20</v>
      </c>
      <c r="Q34" s="10">
        <v>1354</v>
      </c>
      <c r="R34" s="10">
        <v>1196</v>
      </c>
      <c r="S34" s="9">
        <v>990</v>
      </c>
      <c r="T34" s="10">
        <v>1091</v>
      </c>
    </row>
    <row r="35" spans="1:20" ht="15.75">
      <c r="A35" s="4"/>
      <c r="B35" s="4"/>
      <c r="C35" s="4"/>
      <c r="D35" s="4"/>
      <c r="E35" s="4"/>
      <c r="F35" s="4"/>
      <c r="G35" s="8"/>
      <c r="H35" s="8"/>
      <c r="I35" s="8"/>
      <c r="J35" s="8"/>
      <c r="K35" s="4"/>
      <c r="L35" s="8"/>
      <c r="M35" s="8"/>
      <c r="N35" s="4"/>
      <c r="O35" s="4"/>
      <c r="P35" s="4"/>
      <c r="Q35" s="8"/>
      <c r="R35" s="8"/>
      <c r="S35" s="4"/>
      <c r="T35" s="8"/>
    </row>
    <row r="36" spans="1:20" ht="15.75">
      <c r="A36" s="3"/>
      <c r="B36" s="3" t="s">
        <v>0</v>
      </c>
      <c r="C36" s="3" t="s">
        <v>1</v>
      </c>
      <c r="D36" s="3" t="s">
        <v>2</v>
      </c>
      <c r="E36" s="3" t="s">
        <v>3</v>
      </c>
      <c r="F36" s="3"/>
      <c r="G36" s="3" t="s">
        <v>0</v>
      </c>
      <c r="H36" s="3" t="s">
        <v>1</v>
      </c>
      <c r="I36" s="3" t="s">
        <v>2</v>
      </c>
      <c r="J36" s="3" t="s">
        <v>3</v>
      </c>
      <c r="K36" s="3"/>
      <c r="L36" s="3" t="s">
        <v>0</v>
      </c>
      <c r="M36" s="3" t="s">
        <v>1</v>
      </c>
      <c r="N36" s="3" t="s">
        <v>2</v>
      </c>
      <c r="O36" s="3" t="s">
        <v>3</v>
      </c>
      <c r="P36" s="3"/>
      <c r="Q36" s="3" t="s">
        <v>0</v>
      </c>
      <c r="R36" s="3" t="s">
        <v>1</v>
      </c>
      <c r="S36" s="3" t="s">
        <v>2</v>
      </c>
      <c r="T36" s="3" t="s">
        <v>3</v>
      </c>
    </row>
    <row r="37" spans="1:20" ht="15.75">
      <c r="A37" s="9" t="s">
        <v>4</v>
      </c>
      <c r="B37" s="9" t="s">
        <v>5</v>
      </c>
      <c r="C37" s="9" t="s">
        <v>6</v>
      </c>
      <c r="D37" s="9" t="s">
        <v>7</v>
      </c>
      <c r="E37" s="9" t="s">
        <v>7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7</v>
      </c>
      <c r="K37" s="9" t="s">
        <v>4</v>
      </c>
      <c r="L37" s="9" t="s">
        <v>5</v>
      </c>
      <c r="M37" s="9" t="s">
        <v>6</v>
      </c>
      <c r="N37" s="9" t="s">
        <v>7</v>
      </c>
      <c r="O37" s="9" t="s">
        <v>7</v>
      </c>
      <c r="P37" s="9" t="s">
        <v>4</v>
      </c>
      <c r="Q37" s="9" t="s">
        <v>5</v>
      </c>
      <c r="R37" s="9" t="s">
        <v>6</v>
      </c>
      <c r="S37" s="9" t="s">
        <v>7</v>
      </c>
      <c r="T37" s="9" t="s">
        <v>7</v>
      </c>
    </row>
    <row r="38" spans="1:20" ht="15.75">
      <c r="A38" s="6">
        <v>2000</v>
      </c>
      <c r="B38" s="6"/>
      <c r="C38" s="6"/>
      <c r="D38" s="6"/>
      <c r="E38" s="6"/>
      <c r="F38" s="6">
        <v>2001</v>
      </c>
      <c r="G38" s="6"/>
      <c r="H38" s="6"/>
      <c r="I38" s="6"/>
      <c r="J38" s="6"/>
      <c r="K38" s="6">
        <v>2002</v>
      </c>
      <c r="L38" s="6"/>
      <c r="M38" s="6"/>
      <c r="N38" s="6"/>
      <c r="O38" s="6"/>
      <c r="P38" s="6">
        <v>2003</v>
      </c>
      <c r="Q38" s="6"/>
      <c r="R38" s="6"/>
      <c r="S38" s="6"/>
      <c r="T38" s="6"/>
    </row>
    <row r="39" spans="1:20" ht="15.75">
      <c r="A39" s="6" t="s">
        <v>8</v>
      </c>
      <c r="B39" s="7">
        <v>1424</v>
      </c>
      <c r="C39" s="7">
        <v>1300</v>
      </c>
      <c r="D39" s="7">
        <v>1108</v>
      </c>
      <c r="E39" s="7">
        <v>1200</v>
      </c>
      <c r="F39" s="6" t="s">
        <v>8</v>
      </c>
      <c r="G39" s="7">
        <v>1413</v>
      </c>
      <c r="H39" s="7">
        <v>1305</v>
      </c>
      <c r="I39" s="6">
        <v>923</v>
      </c>
      <c r="J39" s="7">
        <v>1000</v>
      </c>
      <c r="K39" s="6" t="s">
        <v>8</v>
      </c>
      <c r="L39" s="6">
        <v>842</v>
      </c>
      <c r="M39" s="6">
        <v>613</v>
      </c>
      <c r="N39" s="6">
        <v>450</v>
      </c>
      <c r="O39" s="6">
        <v>480</v>
      </c>
      <c r="P39" s="6" t="s">
        <v>8</v>
      </c>
      <c r="Q39" s="7">
        <v>1200</v>
      </c>
      <c r="R39" s="7">
        <v>1200</v>
      </c>
      <c r="S39" s="6">
        <v>800</v>
      </c>
      <c r="T39" s="6">
        <v>800</v>
      </c>
    </row>
    <row r="40" spans="1:20" ht="15.75">
      <c r="A40" s="6" t="s">
        <v>9</v>
      </c>
      <c r="B40" s="7">
        <v>1467</v>
      </c>
      <c r="C40" s="7">
        <v>1227</v>
      </c>
      <c r="D40" s="7">
        <v>1028</v>
      </c>
      <c r="E40" s="7">
        <v>1114</v>
      </c>
      <c r="F40" s="6" t="s">
        <v>9</v>
      </c>
      <c r="G40" s="7">
        <v>1335</v>
      </c>
      <c r="H40" s="7">
        <v>1304</v>
      </c>
      <c r="I40" s="6">
        <v>985</v>
      </c>
      <c r="J40" s="7">
        <v>1067</v>
      </c>
      <c r="K40" s="6" t="s">
        <v>9</v>
      </c>
      <c r="L40" s="6">
        <v>830</v>
      </c>
      <c r="M40" s="6">
        <v>653</v>
      </c>
      <c r="N40" s="6">
        <v>500</v>
      </c>
      <c r="O40" s="6">
        <v>480</v>
      </c>
      <c r="P40" s="6" t="s">
        <v>9</v>
      </c>
      <c r="Q40" s="7">
        <v>1063</v>
      </c>
      <c r="R40" s="7">
        <v>1200</v>
      </c>
      <c r="S40" s="6">
        <v>950</v>
      </c>
      <c r="T40" s="6">
        <v>824</v>
      </c>
    </row>
    <row r="41" spans="1:20" ht="15.75">
      <c r="A41" s="6" t="s">
        <v>10</v>
      </c>
      <c r="B41" s="7">
        <v>1392</v>
      </c>
      <c r="C41" s="7">
        <v>1172</v>
      </c>
      <c r="D41" s="7">
        <v>1183</v>
      </c>
      <c r="E41" s="7">
        <v>1282</v>
      </c>
      <c r="F41" s="6" t="s">
        <v>10</v>
      </c>
      <c r="G41" s="7">
        <v>1298</v>
      </c>
      <c r="H41" s="7">
        <v>1219</v>
      </c>
      <c r="I41" s="6">
        <v>938</v>
      </c>
      <c r="J41" s="7">
        <v>1016</v>
      </c>
      <c r="K41" s="6" t="s">
        <v>10</v>
      </c>
      <c r="L41" s="6">
        <v>677</v>
      </c>
      <c r="M41" s="6">
        <v>700</v>
      </c>
      <c r="N41" s="6">
        <v>458</v>
      </c>
      <c r="O41" s="6">
        <v>480</v>
      </c>
      <c r="P41" s="6" t="s">
        <v>10</v>
      </c>
      <c r="Q41" s="7">
        <v>1040</v>
      </c>
      <c r="R41" s="7">
        <v>1200</v>
      </c>
      <c r="S41" s="6">
        <v>950</v>
      </c>
      <c r="T41" s="6">
        <v>953</v>
      </c>
    </row>
    <row r="42" spans="1:20" ht="15.75">
      <c r="A42" s="6" t="s">
        <v>11</v>
      </c>
      <c r="B42" s="7">
        <v>1404</v>
      </c>
      <c r="C42" s="7">
        <v>1112</v>
      </c>
      <c r="D42" s="7">
        <v>1173</v>
      </c>
      <c r="E42" s="7">
        <v>1271</v>
      </c>
      <c r="F42" s="6" t="s">
        <v>11</v>
      </c>
      <c r="G42" s="7">
        <v>1244</v>
      </c>
      <c r="H42" s="7">
        <v>1029</v>
      </c>
      <c r="I42" s="6">
        <v>816</v>
      </c>
      <c r="J42" s="6">
        <v>884</v>
      </c>
      <c r="K42" s="6" t="s">
        <v>11</v>
      </c>
      <c r="L42" s="6">
        <v>749</v>
      </c>
      <c r="M42" s="6">
        <v>700</v>
      </c>
      <c r="N42" s="6">
        <v>483</v>
      </c>
      <c r="O42" s="6">
        <v>500</v>
      </c>
      <c r="P42" s="6" t="s">
        <v>11</v>
      </c>
      <c r="Q42" s="7">
        <v>1125</v>
      </c>
      <c r="R42" s="7">
        <v>1200</v>
      </c>
      <c r="S42" s="7">
        <v>1113</v>
      </c>
      <c r="T42" s="6">
        <v>920</v>
      </c>
    </row>
    <row r="43" spans="1:20" ht="15.75">
      <c r="A43" s="6" t="s">
        <v>12</v>
      </c>
      <c r="B43" s="7">
        <v>1496</v>
      </c>
      <c r="C43" s="7">
        <v>1430</v>
      </c>
      <c r="D43" s="7">
        <v>1165</v>
      </c>
      <c r="E43" s="7">
        <v>1262</v>
      </c>
      <c r="F43" s="6" t="s">
        <v>12</v>
      </c>
      <c r="G43" s="7">
        <v>1191</v>
      </c>
      <c r="H43" s="7">
        <v>1054</v>
      </c>
      <c r="I43" s="6">
        <v>845</v>
      </c>
      <c r="J43" s="6">
        <v>915</v>
      </c>
      <c r="K43" s="6" t="s">
        <v>12</v>
      </c>
      <c r="L43" s="6">
        <v>866</v>
      </c>
      <c r="M43" s="6">
        <v>705</v>
      </c>
      <c r="N43" s="6">
        <v>583</v>
      </c>
      <c r="O43" s="6">
        <v>687</v>
      </c>
      <c r="P43" s="6" t="s">
        <v>12</v>
      </c>
      <c r="Q43" s="7">
        <v>1465</v>
      </c>
      <c r="R43" s="7">
        <v>1400</v>
      </c>
      <c r="S43" s="6">
        <v>1250</v>
      </c>
      <c r="T43" s="7">
        <v>1396</v>
      </c>
    </row>
    <row r="44" spans="1:20" ht="15.75">
      <c r="A44" s="6" t="s">
        <v>13</v>
      </c>
      <c r="B44" s="7">
        <v>1685</v>
      </c>
      <c r="C44" s="7">
        <v>1580</v>
      </c>
      <c r="D44" s="7">
        <v>1337</v>
      </c>
      <c r="E44" s="7">
        <v>1448</v>
      </c>
      <c r="F44" s="6" t="s">
        <v>13</v>
      </c>
      <c r="G44" s="7">
        <v>1182</v>
      </c>
      <c r="H44" s="7">
        <v>1079</v>
      </c>
      <c r="I44" s="6">
        <v>744</v>
      </c>
      <c r="J44" s="6">
        <v>806</v>
      </c>
      <c r="K44" s="6" t="s">
        <v>13</v>
      </c>
      <c r="L44" s="7">
        <v>1056</v>
      </c>
      <c r="M44" s="6">
        <v>753</v>
      </c>
      <c r="N44" s="6">
        <v>683</v>
      </c>
      <c r="O44" s="6">
        <v>696</v>
      </c>
      <c r="P44" s="6" t="s">
        <v>13</v>
      </c>
      <c r="Q44" s="7">
        <v>1492</v>
      </c>
      <c r="R44" s="7">
        <v>1514</v>
      </c>
      <c r="S44" s="7">
        <v>1300</v>
      </c>
      <c r="T44" s="7">
        <v>1497</v>
      </c>
    </row>
    <row r="45" spans="1:20" ht="15.75">
      <c r="A45" s="6" t="s">
        <v>14</v>
      </c>
      <c r="B45" s="7">
        <v>1681</v>
      </c>
      <c r="C45" s="7">
        <v>1612</v>
      </c>
      <c r="D45" s="7">
        <v>1374</v>
      </c>
      <c r="E45" s="7">
        <v>1488</v>
      </c>
      <c r="F45" s="6" t="s">
        <v>14</v>
      </c>
      <c r="G45" s="7">
        <v>1063</v>
      </c>
      <c r="H45" s="6">
        <v>978</v>
      </c>
      <c r="I45" s="6">
        <v>732</v>
      </c>
      <c r="J45" s="6">
        <v>793</v>
      </c>
      <c r="K45" s="6" t="s">
        <v>14</v>
      </c>
      <c r="L45" s="7">
        <v>1193</v>
      </c>
      <c r="M45" s="6">
        <v>800</v>
      </c>
      <c r="N45" s="6">
        <v>700</v>
      </c>
      <c r="O45" s="6">
        <v>700</v>
      </c>
      <c r="P45" s="6" t="s">
        <v>14</v>
      </c>
      <c r="Q45" s="7">
        <v>1506</v>
      </c>
      <c r="R45" s="7">
        <v>1579</v>
      </c>
      <c r="S45" s="7">
        <v>1425</v>
      </c>
      <c r="T45" s="7">
        <v>1680</v>
      </c>
    </row>
    <row r="46" spans="1:20" ht="15.75">
      <c r="A46" s="6" t="s">
        <v>15</v>
      </c>
      <c r="B46" s="7">
        <v>1655</v>
      </c>
      <c r="C46" s="7">
        <v>1650</v>
      </c>
      <c r="D46" s="7">
        <v>1366</v>
      </c>
      <c r="E46" s="7">
        <v>1480</v>
      </c>
      <c r="F46" s="6" t="s">
        <v>15</v>
      </c>
      <c r="G46" s="7">
        <v>1000</v>
      </c>
      <c r="H46" s="6">
        <v>936</v>
      </c>
      <c r="I46" s="6">
        <v>738</v>
      </c>
      <c r="J46" s="6">
        <v>800</v>
      </c>
      <c r="K46" s="6" t="s">
        <v>15</v>
      </c>
      <c r="L46" s="6">
        <v>967</v>
      </c>
      <c r="M46" s="6">
        <v>825</v>
      </c>
      <c r="N46" s="6">
        <v>683</v>
      </c>
      <c r="O46" s="6">
        <v>700</v>
      </c>
      <c r="P46" s="6" t="s">
        <v>15</v>
      </c>
      <c r="Q46" s="7">
        <v>1588</v>
      </c>
      <c r="R46" s="7">
        <v>1520</v>
      </c>
      <c r="S46" s="7">
        <v>1418</v>
      </c>
      <c r="T46" s="7">
        <v>1480</v>
      </c>
    </row>
    <row r="47" spans="1:20" ht="15.75">
      <c r="A47" s="6" t="s">
        <v>16</v>
      </c>
      <c r="B47" s="7">
        <v>1544</v>
      </c>
      <c r="C47" s="7">
        <v>1527</v>
      </c>
      <c r="D47" s="7">
        <v>1351</v>
      </c>
      <c r="E47" s="7">
        <v>1464</v>
      </c>
      <c r="F47" s="6" t="s">
        <v>16</v>
      </c>
      <c r="G47" s="6">
        <v>975</v>
      </c>
      <c r="H47" s="6">
        <v>875</v>
      </c>
      <c r="I47" s="6">
        <v>729</v>
      </c>
      <c r="J47" s="6">
        <v>790</v>
      </c>
      <c r="K47" s="6" t="s">
        <v>16</v>
      </c>
      <c r="L47" s="6">
        <v>960</v>
      </c>
      <c r="M47" s="6">
        <v>850</v>
      </c>
      <c r="N47" s="6">
        <v>614</v>
      </c>
      <c r="O47" s="6">
        <v>800</v>
      </c>
      <c r="P47" s="6" t="s">
        <v>16</v>
      </c>
      <c r="Q47" s="7">
        <v>1513</v>
      </c>
      <c r="R47" s="7">
        <v>1323</v>
      </c>
      <c r="S47" s="7">
        <v>1400</v>
      </c>
      <c r="T47" s="7">
        <v>1353</v>
      </c>
    </row>
    <row r="48" spans="1:20" ht="15.75">
      <c r="A48" s="6" t="s">
        <v>17</v>
      </c>
      <c r="B48" s="7">
        <v>1488</v>
      </c>
      <c r="C48" s="7">
        <v>1411</v>
      </c>
      <c r="D48" s="7">
        <v>1224</v>
      </c>
      <c r="E48" s="7">
        <v>1326</v>
      </c>
      <c r="F48" s="6" t="s">
        <v>17</v>
      </c>
      <c r="G48" s="6">
        <v>917</v>
      </c>
      <c r="H48" s="6">
        <v>723</v>
      </c>
      <c r="I48" s="6">
        <v>522</v>
      </c>
      <c r="J48" s="6">
        <v>566</v>
      </c>
      <c r="K48" s="6" t="s">
        <v>17</v>
      </c>
      <c r="L48" s="6">
        <v>943</v>
      </c>
      <c r="M48" s="6">
        <v>850</v>
      </c>
      <c r="N48" s="6">
        <v>675</v>
      </c>
      <c r="O48" s="6">
        <v>813</v>
      </c>
      <c r="P48" s="6" t="s">
        <v>17</v>
      </c>
      <c r="Q48" s="7">
        <v>1650</v>
      </c>
      <c r="R48" s="7">
        <v>1230</v>
      </c>
      <c r="S48" s="7">
        <v>1300</v>
      </c>
      <c r="T48" s="7">
        <v>1320</v>
      </c>
    </row>
    <row r="49" spans="1:20" ht="15.75">
      <c r="A49" s="6" t="s">
        <v>18</v>
      </c>
      <c r="B49" s="7">
        <v>1520</v>
      </c>
      <c r="C49" s="7">
        <v>1293</v>
      </c>
      <c r="D49" s="7">
        <v>1036</v>
      </c>
      <c r="E49" s="7">
        <v>1122</v>
      </c>
      <c r="F49" s="6" t="s">
        <v>18</v>
      </c>
      <c r="G49" s="6">
        <v>804</v>
      </c>
      <c r="H49" s="6">
        <v>546</v>
      </c>
      <c r="I49" s="6">
        <v>480</v>
      </c>
      <c r="J49" s="6">
        <v>520</v>
      </c>
      <c r="K49" s="6" t="s">
        <v>18</v>
      </c>
      <c r="L49" s="7">
        <v>1000</v>
      </c>
      <c r="M49" s="6">
        <v>850</v>
      </c>
      <c r="N49" s="6">
        <v>750</v>
      </c>
      <c r="O49" s="6">
        <v>840</v>
      </c>
      <c r="P49" s="6" t="s">
        <v>18</v>
      </c>
      <c r="Q49" s="7">
        <v>1362</v>
      </c>
      <c r="R49" s="7">
        <v>1055</v>
      </c>
      <c r="S49" s="7">
        <v>1100</v>
      </c>
      <c r="T49" s="7">
        <v>1132</v>
      </c>
    </row>
    <row r="50" spans="1:20" ht="15.75">
      <c r="A50" s="6" t="s">
        <v>19</v>
      </c>
      <c r="B50" s="7">
        <v>1490</v>
      </c>
      <c r="C50" s="7">
        <v>1344</v>
      </c>
      <c r="D50" s="6">
        <v>978</v>
      </c>
      <c r="E50" s="7">
        <v>1060</v>
      </c>
      <c r="F50" s="6" t="s">
        <v>19</v>
      </c>
      <c r="G50" s="6">
        <v>799</v>
      </c>
      <c r="H50" s="6">
        <v>565</v>
      </c>
      <c r="I50" s="6">
        <v>462</v>
      </c>
      <c r="J50" s="6">
        <v>500</v>
      </c>
      <c r="K50" s="6" t="s">
        <v>19</v>
      </c>
      <c r="L50" s="7">
        <v>1100</v>
      </c>
      <c r="M50" s="6">
        <v>980</v>
      </c>
      <c r="N50" s="6">
        <v>880</v>
      </c>
      <c r="O50" s="6">
        <v>950</v>
      </c>
      <c r="P50" s="6" t="s">
        <v>19</v>
      </c>
      <c r="Q50" s="7">
        <v>1323</v>
      </c>
      <c r="R50" s="7">
        <v>1000</v>
      </c>
      <c r="S50" s="7">
        <v>1050</v>
      </c>
      <c r="T50" s="6">
        <v>920</v>
      </c>
    </row>
    <row r="51" spans="1:20" ht="15.75">
      <c r="A51" s="9" t="s">
        <v>20</v>
      </c>
      <c r="B51" s="10">
        <v>1521</v>
      </c>
      <c r="C51" s="10">
        <v>1388</v>
      </c>
      <c r="D51" s="10">
        <v>1194</v>
      </c>
      <c r="E51" s="10">
        <v>1293</v>
      </c>
      <c r="F51" s="9" t="s">
        <v>20</v>
      </c>
      <c r="G51" s="10">
        <v>1102</v>
      </c>
      <c r="H51" s="9">
        <v>968</v>
      </c>
      <c r="I51" s="9">
        <v>743</v>
      </c>
      <c r="J51" s="9">
        <v>805</v>
      </c>
      <c r="K51" s="9" t="s">
        <v>20</v>
      </c>
      <c r="L51" s="9">
        <v>932</v>
      </c>
      <c r="M51" s="9">
        <v>773</v>
      </c>
      <c r="N51" s="9">
        <v>622</v>
      </c>
      <c r="O51" s="9">
        <v>677</v>
      </c>
      <c r="P51" s="9" t="s">
        <v>20</v>
      </c>
      <c r="Q51" s="10">
        <v>1361</v>
      </c>
      <c r="R51" s="10">
        <v>1285</v>
      </c>
      <c r="S51" s="10">
        <v>1171</v>
      </c>
      <c r="T51" s="10">
        <v>1190</v>
      </c>
    </row>
    <row r="52" spans="1:20" ht="15.75">
      <c r="A52" s="4"/>
      <c r="B52" s="8"/>
      <c r="C52" s="8"/>
      <c r="D52" s="8"/>
      <c r="E52" s="8"/>
      <c r="F52" s="4"/>
      <c r="G52" s="8"/>
      <c r="H52" s="4"/>
      <c r="I52" s="4"/>
      <c r="J52" s="4"/>
      <c r="K52" s="4"/>
      <c r="L52" s="4"/>
      <c r="M52" s="4"/>
      <c r="N52" s="4"/>
      <c r="O52" s="4"/>
      <c r="P52" s="4"/>
      <c r="Q52" s="8"/>
      <c r="R52" s="8"/>
      <c r="S52" s="8"/>
      <c r="T52" s="8"/>
    </row>
    <row r="53" spans="1:20" ht="15.75">
      <c r="A53" s="3"/>
      <c r="B53" s="3" t="s">
        <v>0</v>
      </c>
      <c r="C53" s="3" t="s">
        <v>1</v>
      </c>
      <c r="D53" s="3" t="s">
        <v>2</v>
      </c>
      <c r="E53" s="3" t="s">
        <v>3</v>
      </c>
      <c r="F53" s="3"/>
      <c r="G53" s="3" t="s">
        <v>0</v>
      </c>
      <c r="H53" s="3" t="s">
        <v>1</v>
      </c>
      <c r="I53" s="3" t="s">
        <v>2</v>
      </c>
      <c r="J53" s="3" t="s">
        <v>3</v>
      </c>
      <c r="K53" s="3"/>
      <c r="L53" s="3" t="s">
        <v>0</v>
      </c>
      <c r="M53" s="3" t="s">
        <v>1</v>
      </c>
      <c r="N53" s="3" t="s">
        <v>2</v>
      </c>
      <c r="O53" s="3" t="s">
        <v>3</v>
      </c>
      <c r="P53" s="3"/>
      <c r="Q53" s="3" t="s">
        <v>0</v>
      </c>
      <c r="R53" s="3" t="s">
        <v>1</v>
      </c>
      <c r="S53" s="3" t="s">
        <v>2</v>
      </c>
      <c r="T53" s="3" t="s">
        <v>3</v>
      </c>
    </row>
    <row r="54" spans="1:20" ht="15.75">
      <c r="A54" s="9" t="s">
        <v>4</v>
      </c>
      <c r="B54" s="9" t="s">
        <v>5</v>
      </c>
      <c r="C54" s="9" t="s">
        <v>6</v>
      </c>
      <c r="D54" s="9" t="s">
        <v>7</v>
      </c>
      <c r="E54" s="9" t="s">
        <v>7</v>
      </c>
      <c r="F54" s="9" t="s">
        <v>4</v>
      </c>
      <c r="G54" s="9" t="s">
        <v>5</v>
      </c>
      <c r="H54" s="9" t="s">
        <v>6</v>
      </c>
      <c r="I54" s="9" t="s">
        <v>7</v>
      </c>
      <c r="J54" s="9" t="s">
        <v>7</v>
      </c>
      <c r="K54" s="9" t="s">
        <v>4</v>
      </c>
      <c r="L54" s="9" t="s">
        <v>5</v>
      </c>
      <c r="M54" s="9" t="s">
        <v>6</v>
      </c>
      <c r="N54" s="9" t="s">
        <v>7</v>
      </c>
      <c r="O54" s="9" t="s">
        <v>7</v>
      </c>
      <c r="P54" s="9" t="s">
        <v>4</v>
      </c>
      <c r="Q54" s="9" t="s">
        <v>5</v>
      </c>
      <c r="R54" s="9" t="s">
        <v>6</v>
      </c>
      <c r="S54" s="9" t="s">
        <v>7</v>
      </c>
      <c r="T54" s="9" t="s">
        <v>7</v>
      </c>
    </row>
    <row r="55" spans="1:20" ht="15.75">
      <c r="A55" s="6">
        <v>2004</v>
      </c>
      <c r="B55" s="6"/>
      <c r="C55" s="6"/>
      <c r="D55" s="6"/>
      <c r="E55" s="6"/>
      <c r="F55" s="6">
        <v>2005</v>
      </c>
      <c r="G55" s="6"/>
      <c r="H55" s="6"/>
      <c r="I55" s="6"/>
      <c r="J55" s="6"/>
      <c r="K55" s="6">
        <v>2006</v>
      </c>
      <c r="L55" s="11"/>
      <c r="M55" s="4"/>
      <c r="N55" s="11"/>
      <c r="O55" s="11"/>
      <c r="P55" s="6">
        <v>2007</v>
      </c>
      <c r="Q55" s="6"/>
      <c r="R55" s="6"/>
      <c r="S55" s="6"/>
      <c r="T55" s="6"/>
    </row>
    <row r="56" spans="1:20" ht="15.75">
      <c r="A56" s="6" t="s">
        <v>8</v>
      </c>
      <c r="B56" s="7">
        <v>1503</v>
      </c>
      <c r="C56" s="6">
        <v>1175</v>
      </c>
      <c r="D56" s="6"/>
      <c r="E56" s="7">
        <v>1139</v>
      </c>
      <c r="F56" s="6" t="s">
        <v>8</v>
      </c>
      <c r="G56" s="7">
        <v>1480</v>
      </c>
      <c r="H56" s="7">
        <v>1530</v>
      </c>
      <c r="I56" s="6"/>
      <c r="J56" s="7">
        <v>1400</v>
      </c>
      <c r="K56" s="6" t="s">
        <v>8</v>
      </c>
      <c r="L56" s="7">
        <v>1399</v>
      </c>
      <c r="M56" s="7">
        <v>1000</v>
      </c>
      <c r="N56" s="6"/>
      <c r="O56" s="7">
        <v>1304</v>
      </c>
      <c r="P56" s="6" t="s">
        <v>8</v>
      </c>
      <c r="Q56" s="7">
        <v>1338</v>
      </c>
      <c r="R56" s="7">
        <v>1253</v>
      </c>
      <c r="S56" s="6"/>
      <c r="T56" s="6">
        <v>948</v>
      </c>
    </row>
    <row r="57" spans="1:20" ht="15.75">
      <c r="A57" s="6" t="s">
        <v>9</v>
      </c>
      <c r="B57" s="7">
        <v>1427</v>
      </c>
      <c r="C57" s="6">
        <v>1233</v>
      </c>
      <c r="D57" s="6"/>
      <c r="E57" s="7">
        <v>1302</v>
      </c>
      <c r="F57" s="6" t="s">
        <v>9</v>
      </c>
      <c r="G57" s="7">
        <v>1600</v>
      </c>
      <c r="H57" s="7">
        <v>1493</v>
      </c>
      <c r="I57" s="6"/>
      <c r="J57" s="7">
        <v>1220</v>
      </c>
      <c r="K57" s="6" t="s">
        <v>9</v>
      </c>
      <c r="L57" s="7">
        <v>1488</v>
      </c>
      <c r="M57" s="7">
        <v>1250</v>
      </c>
      <c r="N57" s="6"/>
      <c r="O57" s="7">
        <v>1304</v>
      </c>
      <c r="P57" s="6" t="s">
        <v>9</v>
      </c>
      <c r="Q57" s="7">
        <v>1323</v>
      </c>
      <c r="R57" s="7">
        <v>1163</v>
      </c>
      <c r="S57" s="6"/>
      <c r="T57" s="6">
        <v>944</v>
      </c>
    </row>
    <row r="58" spans="1:20" ht="15.75">
      <c r="A58" s="6" t="s">
        <v>10</v>
      </c>
      <c r="B58" s="7">
        <v>2784</v>
      </c>
      <c r="C58" s="6">
        <v>1386</v>
      </c>
      <c r="D58" s="6"/>
      <c r="E58" s="7">
        <v>1447</v>
      </c>
      <c r="F58" s="6" t="s">
        <v>10</v>
      </c>
      <c r="G58" s="7">
        <v>1500</v>
      </c>
      <c r="H58" s="7">
        <v>1380</v>
      </c>
      <c r="I58" s="6"/>
      <c r="J58" s="7">
        <v>1200</v>
      </c>
      <c r="K58" s="6" t="s">
        <v>10</v>
      </c>
      <c r="L58" s="7">
        <v>1500</v>
      </c>
      <c r="M58" s="7">
        <v>1311</v>
      </c>
      <c r="N58" s="6"/>
      <c r="O58" s="7">
        <v>1162</v>
      </c>
      <c r="P58" s="6" t="s">
        <v>10</v>
      </c>
      <c r="Q58" s="7">
        <v>1194</v>
      </c>
      <c r="R58" s="7">
        <v>1057</v>
      </c>
      <c r="S58" s="6"/>
      <c r="T58" s="7">
        <v>1028</v>
      </c>
    </row>
    <row r="59" spans="1:20" ht="15.75">
      <c r="A59" s="6" t="s">
        <v>11</v>
      </c>
      <c r="B59" s="7">
        <v>1493</v>
      </c>
      <c r="C59" s="6">
        <v>1500</v>
      </c>
      <c r="D59" s="6"/>
      <c r="E59" s="7">
        <v>1490</v>
      </c>
      <c r="F59" s="6" t="s">
        <v>11</v>
      </c>
      <c r="G59" s="7">
        <v>1500</v>
      </c>
      <c r="H59" s="7">
        <v>1310</v>
      </c>
      <c r="I59" s="6"/>
      <c r="J59" s="7">
        <v>1100</v>
      </c>
      <c r="K59" s="6" t="s">
        <v>11</v>
      </c>
      <c r="L59" s="7">
        <v>1540</v>
      </c>
      <c r="M59" s="7">
        <v>1391</v>
      </c>
      <c r="N59" s="6"/>
      <c r="O59" s="7">
        <v>1277</v>
      </c>
      <c r="P59" s="6" t="s">
        <v>11</v>
      </c>
      <c r="Q59" s="7">
        <v>1178</v>
      </c>
      <c r="R59" s="7">
        <v>1100</v>
      </c>
      <c r="S59" s="6"/>
      <c r="T59" s="7">
        <v>1113</v>
      </c>
    </row>
    <row r="60" spans="1:20" ht="15.75">
      <c r="A60" s="6" t="s">
        <v>12</v>
      </c>
      <c r="B60" s="7">
        <v>1492</v>
      </c>
      <c r="C60" s="6">
        <v>1450</v>
      </c>
      <c r="D60" s="6"/>
      <c r="E60" s="7">
        <v>1500</v>
      </c>
      <c r="F60" s="6" t="s">
        <v>12</v>
      </c>
      <c r="G60" s="7">
        <v>1500</v>
      </c>
      <c r="H60" s="7">
        <v>1400</v>
      </c>
      <c r="I60" s="6"/>
      <c r="J60" s="7">
        <v>1190</v>
      </c>
      <c r="K60" s="6" t="s">
        <v>12</v>
      </c>
      <c r="L60" s="7">
        <v>1625</v>
      </c>
      <c r="M60" s="7">
        <v>1440</v>
      </c>
      <c r="N60" s="6"/>
      <c r="O60" s="7">
        <v>1445</v>
      </c>
      <c r="P60" s="6" t="s">
        <v>12</v>
      </c>
      <c r="Q60" s="7">
        <v>1243</v>
      </c>
      <c r="R60" s="7">
        <v>1100</v>
      </c>
      <c r="S60" s="6"/>
      <c r="T60" s="7">
        <v>1171</v>
      </c>
    </row>
    <row r="61" spans="1:20" ht="15.75">
      <c r="A61" s="6" t="s">
        <v>13</v>
      </c>
      <c r="B61" s="7">
        <v>1535</v>
      </c>
      <c r="C61" s="6">
        <v>1400</v>
      </c>
      <c r="D61" s="6"/>
      <c r="E61" s="7">
        <v>1300</v>
      </c>
      <c r="F61" s="6" t="s">
        <v>22</v>
      </c>
      <c r="G61" s="7">
        <v>1510</v>
      </c>
      <c r="H61" s="7">
        <v>1370</v>
      </c>
      <c r="I61" s="6"/>
      <c r="J61" s="6">
        <v>1250</v>
      </c>
      <c r="K61" s="6" t="s">
        <v>22</v>
      </c>
      <c r="L61" s="7">
        <v>1551</v>
      </c>
      <c r="M61" s="7">
        <v>1559</v>
      </c>
      <c r="N61" s="6"/>
      <c r="O61" s="7">
        <v>1498</v>
      </c>
      <c r="P61" s="6" t="s">
        <v>13</v>
      </c>
      <c r="Q61" s="7">
        <v>1204</v>
      </c>
      <c r="R61" s="7">
        <v>1153</v>
      </c>
      <c r="S61" s="6"/>
      <c r="T61" s="7">
        <v>1205</v>
      </c>
    </row>
    <row r="62" spans="1:20" ht="15.75">
      <c r="A62" s="6" t="s">
        <v>14</v>
      </c>
      <c r="B62" s="7">
        <v>1580</v>
      </c>
      <c r="C62" s="6">
        <v>1500</v>
      </c>
      <c r="D62" s="6"/>
      <c r="E62" s="7">
        <v>1500</v>
      </c>
      <c r="F62" s="6" t="s">
        <v>23</v>
      </c>
      <c r="G62" s="7">
        <v>1480</v>
      </c>
      <c r="H62" s="7">
        <v>1470</v>
      </c>
      <c r="I62" s="6"/>
      <c r="J62" s="7">
        <v>1340</v>
      </c>
      <c r="K62" s="6" t="s">
        <v>23</v>
      </c>
      <c r="L62" s="7">
        <v>1691</v>
      </c>
      <c r="M62" s="7">
        <v>1600</v>
      </c>
      <c r="N62" s="6"/>
      <c r="O62" s="7">
        <v>1550</v>
      </c>
      <c r="P62" s="6" t="s">
        <v>14</v>
      </c>
      <c r="Q62" s="7">
        <v>1216</v>
      </c>
      <c r="R62" s="7">
        <v>1200</v>
      </c>
      <c r="S62" s="6"/>
      <c r="T62" s="7">
        <v>1191</v>
      </c>
    </row>
    <row r="63" spans="1:20" ht="15.75">
      <c r="A63" s="6" t="s">
        <v>15</v>
      </c>
      <c r="B63" s="7">
        <v>1578</v>
      </c>
      <c r="C63" s="6">
        <v>1500</v>
      </c>
      <c r="D63" s="6"/>
      <c r="E63" s="7">
        <v>1500</v>
      </c>
      <c r="F63" s="6" t="s">
        <v>15</v>
      </c>
      <c r="G63" s="7">
        <v>1500</v>
      </c>
      <c r="H63" s="7">
        <v>1310</v>
      </c>
      <c r="I63" s="6"/>
      <c r="J63" s="7">
        <v>1200</v>
      </c>
      <c r="K63" s="6" t="s">
        <v>15</v>
      </c>
      <c r="L63" s="7">
        <v>1586</v>
      </c>
      <c r="M63" s="7">
        <v>1594</v>
      </c>
      <c r="N63" s="6"/>
      <c r="O63" s="7">
        <v>1530</v>
      </c>
      <c r="P63" s="6" t="s">
        <v>15</v>
      </c>
      <c r="Q63" s="7">
        <v>1198</v>
      </c>
      <c r="R63" s="7">
        <v>1200</v>
      </c>
      <c r="S63" s="6"/>
      <c r="T63" s="7">
        <v>1195</v>
      </c>
    </row>
    <row r="64" spans="1:20" ht="15.75">
      <c r="A64" s="6" t="s">
        <v>16</v>
      </c>
      <c r="B64" s="7">
        <v>1556</v>
      </c>
      <c r="C64" s="6">
        <v>1500</v>
      </c>
      <c r="D64" s="6"/>
      <c r="E64" s="7">
        <v>1450</v>
      </c>
      <c r="F64" s="6" t="s">
        <v>16</v>
      </c>
      <c r="G64" s="7">
        <v>1200</v>
      </c>
      <c r="H64" s="6">
        <v>900</v>
      </c>
      <c r="I64" s="6"/>
      <c r="J64" s="6">
        <v>900</v>
      </c>
      <c r="K64" s="6" t="s">
        <v>16</v>
      </c>
      <c r="L64" s="7">
        <v>1278</v>
      </c>
      <c r="M64" s="7">
        <v>1239</v>
      </c>
      <c r="N64" s="6"/>
      <c r="O64" s="7">
        <v>1124</v>
      </c>
      <c r="P64" s="6" t="s">
        <v>16</v>
      </c>
      <c r="Q64" s="7">
        <v>1239</v>
      </c>
      <c r="R64" s="7">
        <v>1200</v>
      </c>
      <c r="S64" s="6"/>
      <c r="T64" s="7">
        <v>1201</v>
      </c>
    </row>
    <row r="65" spans="1:20" ht="15.75">
      <c r="A65" s="6" t="s">
        <v>17</v>
      </c>
      <c r="B65" s="7">
        <v>1568</v>
      </c>
      <c r="C65" s="6">
        <v>1500</v>
      </c>
      <c r="D65" s="6"/>
      <c r="E65" s="7">
        <v>1363</v>
      </c>
      <c r="F65" s="6" t="s">
        <v>17</v>
      </c>
      <c r="G65" s="7">
        <v>1500</v>
      </c>
      <c r="H65" s="7">
        <v>1450</v>
      </c>
      <c r="I65" s="6"/>
      <c r="J65" s="6">
        <v>1300</v>
      </c>
      <c r="K65" s="6" t="s">
        <v>17</v>
      </c>
      <c r="L65" s="7">
        <v>1293</v>
      </c>
      <c r="M65" s="7">
        <v>1197</v>
      </c>
      <c r="N65" s="6"/>
      <c r="O65" s="7">
        <v>1053</v>
      </c>
      <c r="P65" s="6" t="s">
        <v>17</v>
      </c>
      <c r="Q65" s="7">
        <v>1229</v>
      </c>
      <c r="R65" s="7">
        <v>1200</v>
      </c>
      <c r="S65" s="6"/>
      <c r="T65" s="7">
        <v>1303</v>
      </c>
    </row>
    <row r="66" spans="1:20" ht="15.75">
      <c r="A66" s="6" t="s">
        <v>18</v>
      </c>
      <c r="B66" s="7">
        <v>1543</v>
      </c>
      <c r="C66" s="6">
        <v>1500</v>
      </c>
      <c r="D66" s="6"/>
      <c r="E66" s="6">
        <v>1350</v>
      </c>
      <c r="F66" s="6" t="s">
        <v>18</v>
      </c>
      <c r="G66" s="7">
        <v>1550</v>
      </c>
      <c r="H66" s="7">
        <v>1500</v>
      </c>
      <c r="I66" s="6"/>
      <c r="J66" s="6">
        <v>1240</v>
      </c>
      <c r="K66" s="6" t="s">
        <v>18</v>
      </c>
      <c r="L66" s="7">
        <v>1274</v>
      </c>
      <c r="M66" s="7">
        <v>1144</v>
      </c>
      <c r="N66" s="6"/>
      <c r="O66" s="7">
        <v>1000</v>
      </c>
      <c r="P66" s="6" t="s">
        <v>18</v>
      </c>
      <c r="Q66" s="7">
        <v>1235</v>
      </c>
      <c r="R66" s="7">
        <v>1057</v>
      </c>
      <c r="S66" s="6"/>
      <c r="T66" s="7">
        <v>1214</v>
      </c>
    </row>
    <row r="67" spans="1:20" ht="15.75">
      <c r="A67" s="6" t="s">
        <v>19</v>
      </c>
      <c r="B67" s="7">
        <v>1600</v>
      </c>
      <c r="C67" s="7">
        <v>1550</v>
      </c>
      <c r="D67" s="6"/>
      <c r="E67" s="6">
        <v>1400</v>
      </c>
      <c r="F67" s="6" t="s">
        <v>19</v>
      </c>
      <c r="G67" s="7">
        <v>1600</v>
      </c>
      <c r="H67" s="7">
        <v>1500</v>
      </c>
      <c r="I67" s="6"/>
      <c r="J67" s="6">
        <v>1200</v>
      </c>
      <c r="K67" s="6" t="s">
        <v>19</v>
      </c>
      <c r="L67" s="7">
        <v>1245</v>
      </c>
      <c r="M67" s="7">
        <v>1178</v>
      </c>
      <c r="N67" s="6"/>
      <c r="O67" s="7">
        <v>1000</v>
      </c>
      <c r="P67" s="6" t="s">
        <v>19</v>
      </c>
      <c r="Q67" s="7">
        <v>1069</v>
      </c>
      <c r="R67" s="6">
        <v>950</v>
      </c>
      <c r="S67" s="6"/>
      <c r="T67" s="7">
        <v>1156</v>
      </c>
    </row>
    <row r="68" spans="1:20" ht="15.75">
      <c r="A68" s="9" t="s">
        <v>20</v>
      </c>
      <c r="B68" s="10">
        <v>1638</v>
      </c>
      <c r="C68" s="10">
        <v>1433</v>
      </c>
      <c r="D68" s="9"/>
      <c r="E68" s="10">
        <v>1395</v>
      </c>
      <c r="F68" s="9" t="s">
        <v>20</v>
      </c>
      <c r="G68" s="10">
        <v>1495</v>
      </c>
      <c r="H68" s="10">
        <v>1384</v>
      </c>
      <c r="I68" s="9"/>
      <c r="J68" s="10">
        <v>1212</v>
      </c>
      <c r="K68" s="9" t="s">
        <v>20</v>
      </c>
      <c r="L68" s="10">
        <v>1456</v>
      </c>
      <c r="M68" s="10">
        <v>1325</v>
      </c>
      <c r="N68" s="9"/>
      <c r="O68" s="10">
        <v>1271</v>
      </c>
      <c r="P68" s="9" t="s">
        <v>20</v>
      </c>
      <c r="Q68" s="10">
        <v>1222</v>
      </c>
      <c r="R68" s="10">
        <v>1136</v>
      </c>
      <c r="S68" s="9"/>
      <c r="T68" s="10">
        <v>1139</v>
      </c>
    </row>
    <row r="69" spans="1:20" ht="15.75">
      <c r="A69" s="4"/>
      <c r="B69" s="8"/>
      <c r="C69" s="8"/>
      <c r="D69" s="4"/>
      <c r="E69" s="8"/>
      <c r="F69" s="4"/>
      <c r="G69" s="8"/>
      <c r="H69" s="8"/>
      <c r="I69" s="4"/>
      <c r="J69" s="8"/>
      <c r="K69" s="4"/>
      <c r="L69" s="8"/>
      <c r="M69" s="8"/>
      <c r="N69" s="4"/>
      <c r="O69" s="8"/>
      <c r="P69" s="4"/>
      <c r="Q69" s="8"/>
      <c r="R69" s="8"/>
      <c r="S69" s="4"/>
      <c r="T69" s="8"/>
    </row>
    <row r="70" spans="1:5" ht="15.75">
      <c r="A70" s="3"/>
      <c r="B70" s="3" t="s">
        <v>0</v>
      </c>
      <c r="C70" s="3" t="s">
        <v>1</v>
      </c>
      <c r="D70" s="3" t="s">
        <v>2</v>
      </c>
      <c r="E70" s="3" t="s">
        <v>3</v>
      </c>
    </row>
    <row r="71" spans="1:5" ht="15.75">
      <c r="A71" s="9" t="s">
        <v>4</v>
      </c>
      <c r="B71" s="9" t="s">
        <v>5</v>
      </c>
      <c r="C71" s="9" t="s">
        <v>6</v>
      </c>
      <c r="D71" s="9" t="s">
        <v>7</v>
      </c>
      <c r="E71" s="9" t="s">
        <v>7</v>
      </c>
    </row>
    <row r="72" spans="1:5" ht="15.75">
      <c r="A72" s="6">
        <v>2008</v>
      </c>
      <c r="B72" s="6"/>
      <c r="C72" s="6"/>
      <c r="D72" s="6"/>
      <c r="E72" s="6"/>
    </row>
    <row r="73" spans="1:5" ht="15.75">
      <c r="A73" s="6" t="s">
        <v>8</v>
      </c>
      <c r="B73" s="7">
        <v>1300</v>
      </c>
      <c r="C73" s="7">
        <v>1163</v>
      </c>
      <c r="D73" s="6"/>
      <c r="E73" s="7">
        <v>1200</v>
      </c>
    </row>
    <row r="74" spans="1:5" ht="15.75">
      <c r="A74" s="6" t="s">
        <v>9</v>
      </c>
      <c r="B74" s="12">
        <v>1340</v>
      </c>
      <c r="C74" s="12">
        <v>1200</v>
      </c>
      <c r="D74" s="6"/>
      <c r="E74" s="12">
        <v>1200</v>
      </c>
    </row>
    <row r="75" spans="1:5" ht="15.75">
      <c r="A75" s="6" t="s">
        <v>10</v>
      </c>
      <c r="B75" s="12">
        <v>1400</v>
      </c>
      <c r="C75" s="12">
        <v>1388</v>
      </c>
      <c r="D75" s="6"/>
      <c r="E75" s="12">
        <v>1250</v>
      </c>
    </row>
    <row r="76" spans="1:5" ht="15.75">
      <c r="A76" s="5" t="s">
        <v>11</v>
      </c>
      <c r="B76" s="13">
        <v>1560</v>
      </c>
      <c r="C76" s="13">
        <v>1500</v>
      </c>
      <c r="D76" s="5"/>
      <c r="E76" s="13">
        <v>1480</v>
      </c>
    </row>
    <row r="77" ht="15.75">
      <c r="A77" s="21" t="s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6" sqref="A6"/>
    </sheetView>
  </sheetViews>
  <sheetFormatPr defaultColWidth="9.00390625" defaultRowHeight="15.75"/>
  <sheetData>
    <row r="1" ht="15.75">
      <c r="A1" s="22" t="s">
        <v>33</v>
      </c>
    </row>
    <row r="2" spans="1:13" ht="15.75">
      <c r="A2" s="18" t="s">
        <v>29</v>
      </c>
      <c r="B2" s="14" t="s">
        <v>24</v>
      </c>
      <c r="C2" s="14" t="s">
        <v>25</v>
      </c>
      <c r="D2" s="14" t="s">
        <v>26</v>
      </c>
      <c r="E2" s="14" t="s">
        <v>27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28</v>
      </c>
      <c r="K2" s="14" t="s">
        <v>17</v>
      </c>
      <c r="L2" s="14" t="s">
        <v>18</v>
      </c>
      <c r="M2" s="14" t="s">
        <v>19</v>
      </c>
    </row>
    <row r="3" spans="1:13" ht="15.75">
      <c r="A3" s="19">
        <v>1990</v>
      </c>
      <c r="B3" s="15">
        <v>21.74</v>
      </c>
      <c r="C3" s="15">
        <v>22.13</v>
      </c>
      <c r="D3" s="15">
        <v>22.98</v>
      </c>
      <c r="E3" s="15">
        <v>23.14</v>
      </c>
      <c r="F3" s="15">
        <v>23.02</v>
      </c>
      <c r="G3" s="15">
        <v>23.13</v>
      </c>
      <c r="H3" s="15">
        <v>23.1</v>
      </c>
      <c r="I3" s="15">
        <v>23.23</v>
      </c>
      <c r="J3" s="15">
        <v>23.33</v>
      </c>
      <c r="K3" s="15">
        <v>23.22</v>
      </c>
      <c r="L3" s="15">
        <v>23.4</v>
      </c>
      <c r="M3" s="15">
        <v>24.08</v>
      </c>
    </row>
    <row r="4" spans="1:13" ht="15.75">
      <c r="A4" s="19">
        <v>1991</v>
      </c>
      <c r="B4" s="15">
        <v>24.72</v>
      </c>
      <c r="C4" s="15">
        <v>25.21</v>
      </c>
      <c r="D4" s="15">
        <v>26.6</v>
      </c>
      <c r="E4" s="15">
        <v>27.78</v>
      </c>
      <c r="F4" s="15">
        <v>27.81</v>
      </c>
      <c r="G4" s="15">
        <v>28.66</v>
      </c>
      <c r="H4" s="15">
        <v>28.61</v>
      </c>
      <c r="I4" s="15">
        <v>29.09</v>
      </c>
      <c r="J4" s="15">
        <v>28.66</v>
      </c>
      <c r="K4" s="15">
        <v>28.79</v>
      </c>
      <c r="L4" s="15">
        <v>28.37</v>
      </c>
      <c r="M4" s="15">
        <v>28.07</v>
      </c>
    </row>
    <row r="5" spans="1:13" ht="15.75">
      <c r="A5" s="19">
        <v>1992</v>
      </c>
      <c r="B5" s="15">
        <v>28.82</v>
      </c>
      <c r="C5" s="15">
        <v>29.32</v>
      </c>
      <c r="D5" s="15">
        <v>30.03</v>
      </c>
      <c r="E5" s="15">
        <v>31.53</v>
      </c>
      <c r="F5" s="15">
        <v>31.77</v>
      </c>
      <c r="G5" s="15">
        <v>32.31</v>
      </c>
      <c r="H5" s="15">
        <v>32.63</v>
      </c>
      <c r="I5" s="15">
        <v>32.89</v>
      </c>
      <c r="J5" s="15">
        <v>33.54</v>
      </c>
      <c r="K5" s="15">
        <v>35.29</v>
      </c>
      <c r="L5" s="15">
        <v>35.79</v>
      </c>
      <c r="M5" s="15">
        <v>36.22</v>
      </c>
    </row>
    <row r="6" spans="1:13" ht="15.75">
      <c r="A6" s="19">
        <v>1993</v>
      </c>
      <c r="B6" s="15">
        <v>35.92</v>
      </c>
      <c r="C6" s="15">
        <v>36.46</v>
      </c>
      <c r="D6" s="15">
        <v>45.53</v>
      </c>
      <c r="E6" s="15">
        <v>59.87</v>
      </c>
      <c r="F6" s="15">
        <v>63.18</v>
      </c>
      <c r="G6" s="15">
        <v>65.14</v>
      </c>
      <c r="H6" s="15">
        <v>65.25</v>
      </c>
      <c r="I6" s="15">
        <v>65.56</v>
      </c>
      <c r="J6" s="15">
        <v>66.96</v>
      </c>
      <c r="K6" s="15">
        <v>69.01</v>
      </c>
      <c r="L6" s="15">
        <v>68.75</v>
      </c>
      <c r="M6" s="15">
        <v>68.16</v>
      </c>
    </row>
    <row r="7" spans="1:13" ht="15.75">
      <c r="A7" s="19">
        <v>1994</v>
      </c>
      <c r="B7" s="15">
        <v>67.93</v>
      </c>
      <c r="C7" s="15">
        <v>67.41</v>
      </c>
      <c r="D7" s="15">
        <v>66.05</v>
      </c>
      <c r="E7" s="15">
        <v>62.78</v>
      </c>
      <c r="F7" s="15">
        <v>58.05</v>
      </c>
      <c r="G7" s="15">
        <v>56.17</v>
      </c>
      <c r="H7" s="15">
        <v>55.97</v>
      </c>
      <c r="I7" s="15">
        <v>55.53</v>
      </c>
      <c r="J7" s="15">
        <v>51.66</v>
      </c>
      <c r="K7" s="15">
        <v>42.38</v>
      </c>
      <c r="L7" s="15">
        <v>43.18</v>
      </c>
      <c r="M7" s="15">
        <v>45.18</v>
      </c>
    </row>
    <row r="8" spans="1:13" ht="15.75">
      <c r="A8" s="19">
        <v>1995</v>
      </c>
      <c r="B8" s="15">
        <v>44.48</v>
      </c>
      <c r="C8" s="15">
        <v>44.47</v>
      </c>
      <c r="D8" s="15">
        <v>44.14</v>
      </c>
      <c r="E8" s="15">
        <v>43.99</v>
      </c>
      <c r="F8" s="15">
        <v>51.89</v>
      </c>
      <c r="G8" s="15">
        <v>53.62</v>
      </c>
      <c r="H8" s="15">
        <v>56.59</v>
      </c>
      <c r="I8" s="15">
        <v>55.7</v>
      </c>
      <c r="J8" s="15">
        <v>55.43</v>
      </c>
      <c r="K8" s="15">
        <v>55.51</v>
      </c>
      <c r="L8" s="15">
        <v>55.54</v>
      </c>
      <c r="M8" s="15">
        <v>55.8</v>
      </c>
    </row>
    <row r="9" spans="1:13" ht="15.75">
      <c r="A9" s="19">
        <v>1996</v>
      </c>
      <c r="B9" s="15">
        <v>56.71</v>
      </c>
      <c r="C9" s="15">
        <v>58.29</v>
      </c>
      <c r="D9" s="15">
        <v>58.41</v>
      </c>
      <c r="E9" s="15">
        <v>58.37</v>
      </c>
      <c r="F9" s="15">
        <v>58.24</v>
      </c>
      <c r="G9" s="15">
        <v>57.99</v>
      </c>
      <c r="H9" s="15">
        <v>57.31</v>
      </c>
      <c r="I9" s="15">
        <v>56.99</v>
      </c>
      <c r="J9" s="15">
        <v>56.43</v>
      </c>
      <c r="K9" s="15">
        <v>55.86</v>
      </c>
      <c r="L9" s="15">
        <v>55.62</v>
      </c>
      <c r="M9" s="15">
        <v>55.15</v>
      </c>
    </row>
    <row r="10" spans="1:13" ht="15.75">
      <c r="A10" s="19">
        <v>1997</v>
      </c>
      <c r="B10" s="15">
        <v>54.74</v>
      </c>
      <c r="C10" s="15">
        <v>54.93</v>
      </c>
      <c r="D10" s="15">
        <v>54.89</v>
      </c>
      <c r="E10" s="15">
        <v>54.38</v>
      </c>
      <c r="F10" s="15">
        <v>53.75</v>
      </c>
      <c r="G10" s="15">
        <v>54.24</v>
      </c>
      <c r="H10" s="15">
        <v>57.36</v>
      </c>
      <c r="I10" s="15">
        <v>67.12</v>
      </c>
      <c r="J10" s="15">
        <v>63.77</v>
      </c>
      <c r="K10" s="15">
        <v>62.64</v>
      </c>
      <c r="L10" s="15">
        <v>63.93</v>
      </c>
      <c r="M10" s="15">
        <v>63.05</v>
      </c>
    </row>
    <row r="11" spans="1:13" ht="15.75">
      <c r="A11" s="19">
        <v>1998</v>
      </c>
      <c r="B11" s="15">
        <v>61.16</v>
      </c>
      <c r="C11" s="15">
        <v>60.52</v>
      </c>
      <c r="D11" s="15">
        <v>60.13</v>
      </c>
      <c r="E11" s="15">
        <v>59.61</v>
      </c>
      <c r="F11" s="15">
        <v>62.6</v>
      </c>
      <c r="G11" s="15">
        <v>60.52</v>
      </c>
      <c r="H11" s="15">
        <v>59.34</v>
      </c>
      <c r="I11" s="15">
        <v>59.37</v>
      </c>
      <c r="J11" s="15">
        <v>60.01</v>
      </c>
      <c r="K11" s="15">
        <v>59.87</v>
      </c>
      <c r="L11" s="15">
        <v>59.63</v>
      </c>
      <c r="M11" s="15">
        <v>61.82</v>
      </c>
    </row>
    <row r="12" spans="1:13" ht="15.75">
      <c r="A12" s="19">
        <v>1999</v>
      </c>
      <c r="B12" s="15">
        <v>61.25</v>
      </c>
      <c r="C12" s="15">
        <v>61.8</v>
      </c>
      <c r="D12" s="15">
        <v>63.55</v>
      </c>
      <c r="E12" s="15">
        <v>65.25</v>
      </c>
      <c r="F12" s="15">
        <v>68.47</v>
      </c>
      <c r="G12" s="15">
        <v>74.5</v>
      </c>
      <c r="H12" s="15">
        <v>72.26</v>
      </c>
      <c r="I12" s="15">
        <v>74.35</v>
      </c>
      <c r="J12" s="15">
        <v>75.44</v>
      </c>
      <c r="K12" s="15">
        <v>75.23</v>
      </c>
      <c r="L12" s="15">
        <v>74.71</v>
      </c>
      <c r="M12" s="15">
        <v>74.55</v>
      </c>
    </row>
    <row r="13" spans="1:13" ht="15.75">
      <c r="A13" s="19">
        <v>2000</v>
      </c>
      <c r="B13" s="15">
        <v>71.8</v>
      </c>
      <c r="C13" s="15">
        <v>73.32</v>
      </c>
      <c r="D13" s="15">
        <v>74.05</v>
      </c>
      <c r="E13" s="15">
        <v>74.7</v>
      </c>
      <c r="F13" s="15">
        <v>76.6</v>
      </c>
      <c r="G13" s="15">
        <v>77.05</v>
      </c>
      <c r="H13" s="15">
        <v>75.3</v>
      </c>
      <c r="I13" s="15">
        <v>77.35</v>
      </c>
      <c r="J13" s="15">
        <v>78.35</v>
      </c>
      <c r="K13" s="15">
        <v>79.25</v>
      </c>
      <c r="L13" s="15">
        <v>77.9</v>
      </c>
      <c r="M13" s="15">
        <v>79.05</v>
      </c>
    </row>
    <row r="14" spans="1:13" ht="15.75">
      <c r="A14" s="19">
        <v>2001</v>
      </c>
      <c r="B14" s="15">
        <v>78.5</v>
      </c>
      <c r="C14" s="15">
        <v>77.8</v>
      </c>
      <c r="D14" s="15">
        <v>77.6</v>
      </c>
      <c r="E14" s="15">
        <v>77.35</v>
      </c>
      <c r="F14" s="15">
        <v>78.5</v>
      </c>
      <c r="G14" s="15">
        <v>78.05</v>
      </c>
      <c r="H14" s="15">
        <v>78.65</v>
      </c>
      <c r="I14" s="15">
        <v>78.7</v>
      </c>
      <c r="J14" s="15">
        <v>78.85</v>
      </c>
      <c r="K14" s="15">
        <v>78.45</v>
      </c>
      <c r="L14" s="15">
        <v>78.8</v>
      </c>
      <c r="M14" s="15">
        <v>78.3</v>
      </c>
    </row>
    <row r="15" spans="1:13" ht="15.75">
      <c r="A15" s="19">
        <v>2002</v>
      </c>
      <c r="B15" s="15">
        <v>78.42</v>
      </c>
      <c r="C15" s="15">
        <v>77.9</v>
      </c>
      <c r="D15" s="15">
        <v>78</v>
      </c>
      <c r="E15" s="15">
        <v>78.15</v>
      </c>
      <c r="F15" s="15">
        <v>78.25</v>
      </c>
      <c r="G15" s="15">
        <v>78.6</v>
      </c>
      <c r="H15" s="15">
        <v>78.7</v>
      </c>
      <c r="I15" s="15">
        <v>78.52</v>
      </c>
      <c r="J15" s="15">
        <v>78.65</v>
      </c>
      <c r="K15" s="15">
        <v>79.3</v>
      </c>
      <c r="L15" s="15">
        <v>79.32</v>
      </c>
      <c r="M15" s="15">
        <v>79.7</v>
      </c>
    </row>
    <row r="16" spans="1:13" ht="15.75">
      <c r="A16" s="19">
        <v>2003</v>
      </c>
      <c r="B16" s="15">
        <v>77.15</v>
      </c>
      <c r="C16" s="15">
        <v>76.7</v>
      </c>
      <c r="D16" s="15">
        <v>76.3</v>
      </c>
      <c r="E16" s="15">
        <v>75.65</v>
      </c>
      <c r="F16" s="15">
        <v>71.5</v>
      </c>
      <c r="G16" s="15">
        <v>73.6</v>
      </c>
      <c r="H16" s="15">
        <v>74.3</v>
      </c>
      <c r="I16" s="15">
        <v>76</v>
      </c>
      <c r="J16" s="15">
        <v>76</v>
      </c>
      <c r="K16" s="15">
        <v>78.1</v>
      </c>
      <c r="L16" s="15">
        <v>78.62</v>
      </c>
      <c r="M16" s="15">
        <v>75.65</v>
      </c>
    </row>
    <row r="17" spans="1:13" ht="15.75">
      <c r="A17" s="19">
        <v>2004</v>
      </c>
      <c r="B17" s="15">
        <v>76</v>
      </c>
      <c r="C17" s="15">
        <v>76.5</v>
      </c>
      <c r="D17" s="15">
        <v>76.8</v>
      </c>
      <c r="E17" s="15">
        <v>78.3</v>
      </c>
      <c r="F17" s="15">
        <v>79</v>
      </c>
      <c r="G17" s="15">
        <v>79.3</v>
      </c>
      <c r="H17" s="15">
        <v>79.9</v>
      </c>
      <c r="I17" s="15">
        <v>81.3</v>
      </c>
      <c r="J17" s="15">
        <v>81</v>
      </c>
      <c r="K17" s="15">
        <v>81.25</v>
      </c>
      <c r="L17" s="15">
        <v>80.85</v>
      </c>
      <c r="M17" s="15">
        <v>79.8</v>
      </c>
    </row>
    <row r="18" spans="1:13" ht="15.75">
      <c r="A18" s="19">
        <v>2005</v>
      </c>
      <c r="B18" s="15">
        <v>76.8</v>
      </c>
      <c r="C18" s="15">
        <v>75.62</v>
      </c>
      <c r="D18" s="15">
        <v>75.02</v>
      </c>
      <c r="E18" s="15">
        <v>76.6</v>
      </c>
      <c r="F18" s="15">
        <v>77.06</v>
      </c>
      <c r="G18" s="15">
        <v>76.21</v>
      </c>
      <c r="H18" s="15">
        <v>76.04</v>
      </c>
      <c r="I18" s="15">
        <v>75.7</v>
      </c>
      <c r="J18" s="15">
        <v>74.08</v>
      </c>
      <c r="K18" s="15">
        <v>73.61</v>
      </c>
      <c r="L18" s="15">
        <v>74.49</v>
      </c>
      <c r="M18" s="15">
        <v>72.37</v>
      </c>
    </row>
    <row r="19" spans="1:13" ht="15.75">
      <c r="A19" s="19">
        <v>2006</v>
      </c>
      <c r="B19" s="16">
        <v>71.98</v>
      </c>
      <c r="C19" s="15">
        <v>73.2</v>
      </c>
      <c r="D19" s="15">
        <v>71.87</v>
      </c>
      <c r="E19" s="15">
        <v>71.16</v>
      </c>
      <c r="F19" s="15">
        <v>72.27</v>
      </c>
      <c r="G19" s="15">
        <v>73.88</v>
      </c>
      <c r="H19" s="15">
        <v>73.65</v>
      </c>
      <c r="I19" s="15">
        <v>72.62</v>
      </c>
      <c r="J19" s="15">
        <v>72.68</v>
      </c>
      <c r="K19" s="15">
        <v>71.97</v>
      </c>
      <c r="L19" s="15">
        <v>69.95</v>
      </c>
      <c r="M19" s="15">
        <v>69.4</v>
      </c>
    </row>
    <row r="20" spans="1:13" ht="15.75">
      <c r="A20" s="20">
        <v>2007</v>
      </c>
      <c r="B20" s="17">
        <v>70.54</v>
      </c>
      <c r="C20" s="17">
        <v>69.73</v>
      </c>
      <c r="D20" s="17">
        <v>68.78</v>
      </c>
      <c r="E20" s="17">
        <v>68.31</v>
      </c>
      <c r="F20" s="17">
        <v>66.97</v>
      </c>
      <c r="G20" s="17">
        <v>66.56</v>
      </c>
      <c r="H20" s="17">
        <v>67.66</v>
      </c>
      <c r="I20" s="17">
        <v>66.99</v>
      </c>
      <c r="J20" s="17">
        <v>66.97</v>
      </c>
      <c r="K20" s="17">
        <v>67.11</v>
      </c>
      <c r="L20" s="17">
        <v>64.42</v>
      </c>
      <c r="M20" s="17">
        <v>63.97</v>
      </c>
    </row>
    <row r="21" ht="15.75">
      <c r="A21" t="s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30" sqref="K30"/>
    </sheetView>
  </sheetViews>
  <sheetFormatPr defaultColWidth="9.00390625" defaultRowHeight="15.75"/>
  <cols>
    <col min="1" max="1" width="34.375" style="0" customWidth="1"/>
  </cols>
  <sheetData>
    <row r="1" ht="15.75">
      <c r="A1" s="23" t="s">
        <v>34</v>
      </c>
    </row>
    <row r="2" spans="1:5" ht="15.75">
      <c r="A2" s="24"/>
      <c r="B2" s="25">
        <v>1994</v>
      </c>
      <c r="C2" s="25">
        <v>1999</v>
      </c>
      <c r="D2" s="26">
        <v>2007</v>
      </c>
      <c r="E2" s="26">
        <v>2008</v>
      </c>
    </row>
    <row r="3" spans="1:5" ht="15.75">
      <c r="A3" s="24" t="s">
        <v>35</v>
      </c>
      <c r="B3" s="24">
        <v>125</v>
      </c>
      <c r="C3" s="24">
        <v>130</v>
      </c>
      <c r="D3" s="27">
        <v>160</v>
      </c>
      <c r="E3" s="27">
        <v>272</v>
      </c>
    </row>
    <row r="4" spans="1:5" ht="15.75">
      <c r="A4" t="s">
        <v>36</v>
      </c>
      <c r="B4" s="28">
        <v>15</v>
      </c>
      <c r="C4" s="28">
        <v>15</v>
      </c>
      <c r="D4" s="29">
        <v>40</v>
      </c>
      <c r="E4" s="29">
        <v>59.63302752293578</v>
      </c>
    </row>
    <row r="5" spans="1:5" ht="15.75">
      <c r="A5" t="s">
        <v>37</v>
      </c>
      <c r="B5" s="30">
        <f>+(B4+B12)*0.01</f>
        <v>0.15</v>
      </c>
      <c r="C5" s="30">
        <f>+(C4+C12)*0.01</f>
        <v>0.15</v>
      </c>
      <c r="D5" s="30">
        <f>+(D4+D12)*0.01</f>
        <v>0.4</v>
      </c>
      <c r="E5" s="30">
        <f>+(E4+E12)*0.01</f>
        <v>0.5963302752293578</v>
      </c>
    </row>
    <row r="6" spans="1:5" ht="15.75">
      <c r="A6" s="31" t="s">
        <v>38</v>
      </c>
      <c r="B6" s="28">
        <v>8</v>
      </c>
      <c r="C6" s="28">
        <v>9</v>
      </c>
      <c r="D6" s="32">
        <v>22.706422018348622</v>
      </c>
      <c r="E6" s="32">
        <v>25.963302752293576</v>
      </c>
    </row>
    <row r="7" spans="2:5" ht="15.75">
      <c r="B7" s="28"/>
      <c r="C7" s="28"/>
      <c r="D7" s="32"/>
      <c r="E7" s="32"/>
    </row>
    <row r="8" spans="1:5" ht="15.75">
      <c r="A8" s="33" t="s">
        <v>39</v>
      </c>
      <c r="B8" s="34">
        <f>SUM(B4:B7)</f>
        <v>23.15</v>
      </c>
      <c r="C8" s="34">
        <f>SUM(C4:C7)</f>
        <v>24.15</v>
      </c>
      <c r="D8" s="34">
        <f>SUM(D4:D7)</f>
        <v>63.106422018348624</v>
      </c>
      <c r="E8" s="34">
        <f>SUM(E4:E7)</f>
        <v>86.19266055045871</v>
      </c>
    </row>
    <row r="9" spans="1:5" ht="15.75">
      <c r="A9" s="35" t="s">
        <v>40</v>
      </c>
      <c r="B9" s="36">
        <v>39</v>
      </c>
      <c r="C9" s="36">
        <v>43</v>
      </c>
      <c r="D9" s="37">
        <v>46.75</v>
      </c>
      <c r="E9" s="37">
        <v>133.54000000000002</v>
      </c>
    </row>
    <row r="10" spans="1:5" ht="15.75">
      <c r="A10" s="24" t="s">
        <v>41</v>
      </c>
      <c r="B10" s="38">
        <v>188.4</v>
      </c>
      <c r="C10" s="38">
        <v>198.45</v>
      </c>
      <c r="D10" s="38">
        <v>271.45642201834863</v>
      </c>
      <c r="E10" s="38">
        <v>494.45266055045875</v>
      </c>
    </row>
    <row r="11" spans="1:5" ht="15.75">
      <c r="A11" s="24" t="s">
        <v>42</v>
      </c>
      <c r="B11" s="24">
        <v>63</v>
      </c>
      <c r="C11" s="24">
        <v>75</v>
      </c>
      <c r="D11" s="24">
        <v>66.89</v>
      </c>
      <c r="E11" s="24">
        <v>66</v>
      </c>
    </row>
    <row r="12" spans="1:5" ht="15.75">
      <c r="A12" s="24"/>
      <c r="B12" s="24"/>
      <c r="C12" s="24"/>
      <c r="D12" s="24"/>
      <c r="E12" s="24"/>
    </row>
    <row r="13" spans="1:5" ht="15.75">
      <c r="A13" t="s">
        <v>43</v>
      </c>
      <c r="B13" s="32">
        <f>0.09*B10*B11</f>
        <v>1068.228</v>
      </c>
      <c r="C13" s="32">
        <f>0.09*C10*C11</f>
        <v>1339.5375</v>
      </c>
      <c r="D13" s="32">
        <f>0.09*D10*D11</f>
        <v>1634.1948061926607</v>
      </c>
      <c r="E13" s="32">
        <f>0.09*E10*E11</f>
        <v>2937.0488036697247</v>
      </c>
    </row>
    <row r="14" spans="1:5" ht="15.75">
      <c r="A14" t="s">
        <v>44</v>
      </c>
      <c r="B14" s="32">
        <v>138</v>
      </c>
      <c r="C14" s="32">
        <v>212</v>
      </c>
      <c r="D14" s="32">
        <v>211</v>
      </c>
      <c r="E14" s="32">
        <v>250</v>
      </c>
    </row>
    <row r="15" spans="1:5" ht="15.75">
      <c r="A15" s="43" t="s">
        <v>46</v>
      </c>
      <c r="B15" s="44">
        <f>B14/90*1000/B11</f>
        <v>24.338624338624342</v>
      </c>
      <c r="C15" s="44">
        <f>C14/90*1000/C11</f>
        <v>31.40740740740741</v>
      </c>
      <c r="D15" s="44">
        <f>D14/90*1000/D11</f>
        <v>35.049251673560235</v>
      </c>
      <c r="E15" s="44">
        <f>E14/90*1000/E11</f>
        <v>42.08754208754209</v>
      </c>
    </row>
    <row r="16" spans="1:5" ht="15.75">
      <c r="A16" s="43"/>
      <c r="B16" s="44"/>
      <c r="C16" s="44"/>
      <c r="D16" s="44"/>
      <c r="E16" s="44"/>
    </row>
    <row r="17" spans="1:5" ht="15.75">
      <c r="A17" s="24"/>
      <c r="B17" s="25">
        <v>1994</v>
      </c>
      <c r="C17" s="25">
        <v>1999</v>
      </c>
      <c r="D17" s="26">
        <v>2007</v>
      </c>
      <c r="E17" s="26">
        <v>2008</v>
      </c>
    </row>
    <row r="18" spans="1:5" ht="15.75">
      <c r="A18" s="24" t="s">
        <v>47</v>
      </c>
      <c r="B18" s="24">
        <v>125</v>
      </c>
      <c r="C18" s="24">
        <v>130</v>
      </c>
      <c r="D18" s="27">
        <v>160</v>
      </c>
      <c r="E18" s="27">
        <v>272</v>
      </c>
    </row>
    <row r="19" spans="1:5" ht="15.75">
      <c r="A19" t="s">
        <v>36</v>
      </c>
      <c r="B19" s="28">
        <v>15</v>
      </c>
      <c r="C19" s="28">
        <v>15</v>
      </c>
      <c r="D19" s="29">
        <v>40</v>
      </c>
      <c r="E19" s="29">
        <v>59.63302752293578</v>
      </c>
    </row>
    <row r="20" spans="1:5" ht="15.75">
      <c r="A20" t="s">
        <v>37</v>
      </c>
      <c r="B20" s="30">
        <f>0.01*B18</f>
        <v>1.25</v>
      </c>
      <c r="C20" s="30">
        <f>0.01*C18</f>
        <v>1.3</v>
      </c>
      <c r="D20" s="30">
        <f>0.01*D18</f>
        <v>1.6</v>
      </c>
      <c r="E20" s="30">
        <f>0.01*E18</f>
        <v>2.72</v>
      </c>
    </row>
    <row r="21" spans="1:5" ht="15.75">
      <c r="A21" s="31" t="s">
        <v>38</v>
      </c>
      <c r="B21" s="28">
        <v>8</v>
      </c>
      <c r="C21" s="28">
        <v>9</v>
      </c>
      <c r="D21" s="32">
        <v>22.706422018348622</v>
      </c>
      <c r="E21" s="32">
        <v>25.963302752293576</v>
      </c>
    </row>
    <row r="22" spans="1:5" ht="15.75">
      <c r="A22" s="1" t="s">
        <v>40</v>
      </c>
      <c r="B22" s="39">
        <v>39</v>
      </c>
      <c r="C22" s="39">
        <v>43</v>
      </c>
      <c r="D22" s="40">
        <v>46.75</v>
      </c>
      <c r="E22" s="40">
        <v>133.54000000000002</v>
      </c>
    </row>
    <row r="23" spans="1:5" ht="15.75">
      <c r="A23" s="41" t="s">
        <v>41</v>
      </c>
      <c r="B23" s="42"/>
      <c r="C23" s="42"/>
      <c r="D23" s="42"/>
      <c r="E23" s="42"/>
    </row>
    <row r="24" spans="1:5" ht="15.75">
      <c r="A24" s="43" t="s">
        <v>46</v>
      </c>
      <c r="B24" s="32">
        <f>B15</f>
        <v>24.338624338624342</v>
      </c>
      <c r="C24" s="32">
        <f>C15</f>
        <v>31.40740740740741</v>
      </c>
      <c r="D24" s="32">
        <f>D15</f>
        <v>35.049251673560235</v>
      </c>
      <c r="E24" s="32">
        <f>E15</f>
        <v>42.08754208754209</v>
      </c>
    </row>
    <row r="25" spans="1:5" ht="15.75">
      <c r="A25" s="22" t="s">
        <v>48</v>
      </c>
      <c r="B25" s="45"/>
      <c r="C25" s="45"/>
      <c r="D25" s="45"/>
      <c r="E25" s="45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43" t="s">
        <v>49</v>
      </c>
      <c r="B27" s="22"/>
      <c r="C27" s="22"/>
      <c r="D27" s="22"/>
      <c r="E27" s="22"/>
      <c r="F27" s="22"/>
    </row>
    <row r="28" spans="1:6" ht="15.75">
      <c r="A28" s="43" t="s">
        <v>50</v>
      </c>
      <c r="B28" s="46">
        <f>B24</f>
        <v>24.338624338624342</v>
      </c>
      <c r="C28" s="46">
        <f>C24</f>
        <v>31.40740740740741</v>
      </c>
      <c r="D28" s="46">
        <f>D24</f>
        <v>35.049251673560235</v>
      </c>
      <c r="E28" s="46">
        <f>E24</f>
        <v>42.08754208754209</v>
      </c>
      <c r="F28" s="22"/>
    </row>
    <row r="29" spans="1:6" ht="15.75">
      <c r="A29" s="43" t="s">
        <v>51</v>
      </c>
      <c r="B29" s="46">
        <f>B19+B20+B21</f>
        <v>24.25</v>
      </c>
      <c r="C29" s="46">
        <f>C19+C20+C21</f>
        <v>25.3</v>
      </c>
      <c r="D29" s="46">
        <f>D19+D20+D21</f>
        <v>64.30642201834863</v>
      </c>
      <c r="E29" s="46">
        <f>E19+E20+E21</f>
        <v>88.31633027522935</v>
      </c>
      <c r="F29" s="22"/>
    </row>
    <row r="30" spans="1:5" ht="15.75">
      <c r="A30" s="22" t="s">
        <v>45</v>
      </c>
      <c r="B30" s="45"/>
      <c r="C30" s="45"/>
      <c r="D30" s="45"/>
      <c r="E30" s="45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 t="s">
        <v>52</v>
      </c>
      <c r="B32" s="22"/>
      <c r="C32" s="22"/>
      <c r="D32" s="22"/>
      <c r="E32" s="22"/>
      <c r="F32" s="22"/>
    </row>
    <row r="33" spans="1:6" ht="15.75">
      <c r="A33" s="43" t="s">
        <v>53</v>
      </c>
      <c r="B33" s="47">
        <f>'maize prices from 1992'!L17/90*1000</f>
        <v>12922.222222222223</v>
      </c>
      <c r="C33" s="47">
        <f>'maize prices from 1992'!Q34/90*1000</f>
        <v>15044.444444444443</v>
      </c>
      <c r="D33" s="47">
        <f>'maize prices from 1992'!Q68/90*1000</f>
        <v>13577.777777777777</v>
      </c>
      <c r="E33" s="47">
        <f>AVERAGE('maize prices from 1992'!B73:B76)/90*1000</f>
        <v>15555.555555555555</v>
      </c>
      <c r="F33" s="22"/>
    </row>
    <row r="34" spans="1:6" ht="15.75">
      <c r="A34" s="43" t="s">
        <v>54</v>
      </c>
      <c r="B34" s="49">
        <f>B11</f>
        <v>63</v>
      </c>
      <c r="C34" s="49">
        <f>C11</f>
        <v>75</v>
      </c>
      <c r="D34" s="49">
        <f>D11</f>
        <v>66.89</v>
      </c>
      <c r="E34" s="49">
        <f>E11</f>
        <v>66</v>
      </c>
      <c r="F34" s="22"/>
    </row>
    <row r="35" spans="1:6" ht="15.75">
      <c r="A35" s="22" t="s">
        <v>55</v>
      </c>
      <c r="B35" s="48"/>
      <c r="C35" s="48"/>
      <c r="D35" s="48"/>
      <c r="E35" s="48"/>
      <c r="F35" s="22"/>
    </row>
    <row r="36" spans="1:5" ht="15.75">
      <c r="A36" s="22"/>
      <c r="B36" s="32"/>
      <c r="C36" s="32"/>
      <c r="D36" s="32"/>
      <c r="E36" s="32"/>
    </row>
    <row r="37" spans="1:9" ht="15.75">
      <c r="A37" s="41"/>
      <c r="B37" s="41"/>
      <c r="C37" s="41"/>
      <c r="D37" s="41"/>
      <c r="E37" s="41"/>
      <c r="F37" s="41"/>
      <c r="G37" s="41"/>
      <c r="H37" s="41"/>
      <c r="I37" s="4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</dc:creator>
  <cp:keywords/>
  <dc:description/>
  <cp:lastModifiedBy>Payne, Kenna</cp:lastModifiedBy>
  <cp:lastPrinted>2008-05-29T12:26:53Z</cp:lastPrinted>
  <dcterms:created xsi:type="dcterms:W3CDTF">2008-05-29T12:18:12Z</dcterms:created>
  <dcterms:modified xsi:type="dcterms:W3CDTF">2018-05-23T19:50:18Z</dcterms:modified>
  <cp:category/>
  <cp:version/>
  <cp:contentType/>
  <cp:contentStatus/>
</cp:coreProperties>
</file>