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lag14\Desktop\"/>
    </mc:Choice>
  </mc:AlternateContent>
  <bookViews>
    <workbookView xWindow="0" yWindow="255" windowWidth="19200" windowHeight="13050"/>
  </bookViews>
  <sheets>
    <sheet name="Funds requested from Agency" sheetId="2" r:id="rId1"/>
  </sheets>
  <calcPr calcId="152511"/>
</workbook>
</file>

<file path=xl/calcChain.xml><?xml version="1.0" encoding="utf-8"?>
<calcChain xmlns="http://schemas.openxmlformats.org/spreadsheetml/2006/main">
  <c r="N68" i="2" l="1"/>
  <c r="U68" i="2" s="1"/>
  <c r="AB68" i="2" s="1"/>
  <c r="AI68" i="2" s="1"/>
  <c r="O30" i="2"/>
  <c r="V30" i="2" s="1"/>
  <c r="AC30" i="2" s="1"/>
  <c r="AJ30" i="2" s="1"/>
  <c r="T82" i="2" l="1"/>
  <c r="AA82" i="2" s="1"/>
  <c r="AH82" i="2" s="1"/>
  <c r="AL79" i="2"/>
  <c r="AE79" i="2"/>
  <c r="X79" i="2"/>
  <c r="Q79" i="2"/>
  <c r="J79" i="2"/>
  <c r="AM79" i="2" s="1"/>
  <c r="K30" i="2" l="1"/>
  <c r="R30" i="2" s="1"/>
  <c r="Y30" i="2" s="1"/>
  <c r="AF30" i="2" s="1"/>
  <c r="AN65" i="2"/>
  <c r="AN64" i="2"/>
  <c r="AN63" i="2"/>
  <c r="AN62" i="2"/>
  <c r="AN61" i="2"/>
  <c r="AN60" i="2"/>
  <c r="AN59" i="2"/>
  <c r="AL58" i="2"/>
  <c r="AE58" i="2"/>
  <c r="X58" i="2"/>
  <c r="Q58" i="2"/>
  <c r="AL46" i="2"/>
  <c r="AE46" i="2"/>
  <c r="X46" i="2"/>
  <c r="Q46" i="2"/>
  <c r="AM70" i="2"/>
  <c r="AM69" i="2"/>
  <c r="AM67" i="2"/>
  <c r="K31" i="2"/>
  <c r="R31" i="2" s="1"/>
  <c r="M89" i="2"/>
  <c r="T89" i="2" s="1"/>
  <c r="AA89" i="2" s="1"/>
  <c r="AH89" i="2" s="1"/>
  <c r="K29" i="2"/>
  <c r="R29" i="2" s="1"/>
  <c r="K28" i="2"/>
  <c r="R28" i="2" s="1"/>
  <c r="K27" i="2"/>
  <c r="R27" i="2" s="1"/>
  <c r="K26" i="2"/>
  <c r="R26" i="2" s="1"/>
  <c r="K25" i="2"/>
  <c r="R25" i="2" s="1"/>
  <c r="K24" i="2"/>
  <c r="R24" i="2" s="1"/>
  <c r="K20" i="2"/>
  <c r="R20" i="2" s="1"/>
  <c r="K17" i="2"/>
  <c r="R17" i="2" s="1"/>
  <c r="K14" i="2"/>
  <c r="R14" i="2" s="1"/>
  <c r="K11" i="2"/>
  <c r="R11" i="2" s="1"/>
  <c r="K8" i="2"/>
  <c r="R8" i="2" s="1"/>
  <c r="K5" i="2"/>
  <c r="R5" i="2" s="1"/>
  <c r="AH62" i="2"/>
  <c r="AA62" i="2"/>
  <c r="T62" i="2"/>
  <c r="M62" i="2"/>
  <c r="F62" i="2"/>
  <c r="AH61" i="2"/>
  <c r="AA61" i="2"/>
  <c r="T61" i="2"/>
  <c r="M61" i="2"/>
  <c r="F61" i="2"/>
  <c r="AH60" i="2"/>
  <c r="AA60" i="2"/>
  <c r="T60" i="2"/>
  <c r="M60" i="2"/>
  <c r="F60" i="2"/>
  <c r="AH63" i="2"/>
  <c r="AA63" i="2"/>
  <c r="T63" i="2"/>
  <c r="M63" i="2"/>
  <c r="F63" i="2"/>
  <c r="M15" i="2"/>
  <c r="T15" i="2" s="1"/>
  <c r="AA15" i="2" s="1"/>
  <c r="AH15" i="2" s="1"/>
  <c r="L15" i="2"/>
  <c r="S15" i="2" s="1"/>
  <c r="Z15" i="2" s="1"/>
  <c r="D15" i="2"/>
  <c r="K15" i="2" s="1"/>
  <c r="M14" i="2"/>
  <c r="T14" i="2" s="1"/>
  <c r="AA14" i="2" s="1"/>
  <c r="AH14" i="2" s="1"/>
  <c r="G14" i="2"/>
  <c r="M12" i="2"/>
  <c r="T12" i="2" s="1"/>
  <c r="AA12" i="2" s="1"/>
  <c r="AH12" i="2" s="1"/>
  <c r="L12" i="2"/>
  <c r="S12" i="2" s="1"/>
  <c r="Z12" i="2" s="1"/>
  <c r="AG12" i="2" s="1"/>
  <c r="D12" i="2"/>
  <c r="K12" i="2" s="1"/>
  <c r="M11" i="2"/>
  <c r="T11" i="2" s="1"/>
  <c r="AA11" i="2" s="1"/>
  <c r="AH11" i="2" s="1"/>
  <c r="G11" i="2"/>
  <c r="I11" i="2" s="1"/>
  <c r="M9" i="2"/>
  <c r="T9" i="2" s="1"/>
  <c r="AA9" i="2" s="1"/>
  <c r="AH9" i="2" s="1"/>
  <c r="L9" i="2"/>
  <c r="S9" i="2" s="1"/>
  <c r="Z9" i="2" s="1"/>
  <c r="D9" i="2"/>
  <c r="K9" i="2" s="1"/>
  <c r="M8" i="2"/>
  <c r="T8" i="2" s="1"/>
  <c r="AA8" i="2" s="1"/>
  <c r="AH8" i="2" s="1"/>
  <c r="G8" i="2"/>
  <c r="I8" i="2" s="1"/>
  <c r="AM45" i="2"/>
  <c r="AM44" i="2"/>
  <c r="AH65" i="2"/>
  <c r="AH64" i="2"/>
  <c r="AH59" i="2"/>
  <c r="M30" i="2"/>
  <c r="T30" i="2" s="1"/>
  <c r="L30" i="2"/>
  <c r="S30" i="2" s="1"/>
  <c r="Z30" i="2" s="1"/>
  <c r="AG30" i="2" s="1"/>
  <c r="M24" i="2"/>
  <c r="T24" i="2" s="1"/>
  <c r="AA24" i="2" s="1"/>
  <c r="AH24" i="2" s="1"/>
  <c r="M25" i="2"/>
  <c r="T25" i="2" s="1"/>
  <c r="AA25" i="2" s="1"/>
  <c r="AH25" i="2" s="1"/>
  <c r="M26" i="2"/>
  <c r="T26" i="2" s="1"/>
  <c r="AA26" i="2" s="1"/>
  <c r="AH26" i="2" s="1"/>
  <c r="M27" i="2"/>
  <c r="T27" i="2" s="1"/>
  <c r="AA27" i="2" s="1"/>
  <c r="AH27" i="2" s="1"/>
  <c r="M28" i="2"/>
  <c r="T28" i="2" s="1"/>
  <c r="AA28" i="2" s="1"/>
  <c r="AH28" i="2" s="1"/>
  <c r="M29" i="2"/>
  <c r="T29" i="2" s="1"/>
  <c r="AA29" i="2" s="1"/>
  <c r="AH29" i="2" s="1"/>
  <c r="L31" i="2"/>
  <c r="S31" i="2" s="1"/>
  <c r="Z31" i="2" s="1"/>
  <c r="AG31" i="2" s="1"/>
  <c r="M31" i="2"/>
  <c r="T31" i="2" s="1"/>
  <c r="AA31" i="2" s="1"/>
  <c r="AH31" i="2" s="1"/>
  <c r="O31" i="2"/>
  <c r="V31" i="2" s="1"/>
  <c r="AC31" i="2" s="1"/>
  <c r="AJ31" i="2" s="1"/>
  <c r="M5" i="2"/>
  <c r="T5" i="2" s="1"/>
  <c r="AA5" i="2" s="1"/>
  <c r="AH5" i="2" s="1"/>
  <c r="L6" i="2"/>
  <c r="S6" i="2" s="1"/>
  <c r="M17" i="2"/>
  <c r="T17" i="2" s="1"/>
  <c r="AA17" i="2" s="1"/>
  <c r="AH17" i="2" s="1"/>
  <c r="L18" i="2"/>
  <c r="S18" i="2" s="1"/>
  <c r="Z18" i="2" s="1"/>
  <c r="AG18" i="2" s="1"/>
  <c r="M20" i="2"/>
  <c r="T20" i="2" s="1"/>
  <c r="AA20" i="2" s="1"/>
  <c r="AH20" i="2" s="1"/>
  <c r="L21" i="2"/>
  <c r="S21" i="2" s="1"/>
  <c r="Z21" i="2" s="1"/>
  <c r="AG21" i="2" s="1"/>
  <c r="AL43" i="2"/>
  <c r="AL76" i="2" s="1"/>
  <c r="AL52" i="2"/>
  <c r="J58" i="2"/>
  <c r="D68" i="2"/>
  <c r="I68" i="2" s="1"/>
  <c r="I30" i="2"/>
  <c r="G30" i="2"/>
  <c r="G24" i="2"/>
  <c r="I24" i="2" s="1"/>
  <c r="J24" i="2" s="1"/>
  <c r="G25" i="2"/>
  <c r="I25" i="2" s="1"/>
  <c r="J25" i="2" s="1"/>
  <c r="G26" i="2"/>
  <c r="I26" i="2" s="1"/>
  <c r="J26" i="2" s="1"/>
  <c r="G27" i="2"/>
  <c r="I27" i="2" s="1"/>
  <c r="J27" i="2" s="1"/>
  <c r="G28" i="2"/>
  <c r="I28" i="2" s="1"/>
  <c r="J28" i="2" s="1"/>
  <c r="G29" i="2"/>
  <c r="I29" i="2" s="1"/>
  <c r="J29" i="2" s="1"/>
  <c r="G31" i="2"/>
  <c r="I31" i="2" s="1"/>
  <c r="J31" i="2" s="1"/>
  <c r="G5" i="2"/>
  <c r="D6" i="2"/>
  <c r="K6" i="2" s="1"/>
  <c r="G6" i="2"/>
  <c r="I6" i="2" s="1"/>
  <c r="G17" i="2"/>
  <c r="I17" i="2" s="1"/>
  <c r="D18" i="2"/>
  <c r="K18" i="2" s="1"/>
  <c r="G20" i="2"/>
  <c r="I20" i="2" s="1"/>
  <c r="D21" i="2"/>
  <c r="K21" i="2" s="1"/>
  <c r="G21" i="2"/>
  <c r="I21" i="2" s="1"/>
  <c r="J43" i="2"/>
  <c r="J76" i="2" s="1"/>
  <c r="J46" i="2"/>
  <c r="J52" i="2"/>
  <c r="F59" i="2"/>
  <c r="F64" i="2"/>
  <c r="F65" i="2"/>
  <c r="M59" i="2"/>
  <c r="M64" i="2"/>
  <c r="M65" i="2"/>
  <c r="K68" i="2"/>
  <c r="N30" i="2"/>
  <c r="N24" i="2"/>
  <c r="P24" i="2" s="1"/>
  <c r="Q24" i="2" s="1"/>
  <c r="N25" i="2"/>
  <c r="P25" i="2" s="1"/>
  <c r="Q25" i="2" s="1"/>
  <c r="N26" i="2"/>
  <c r="P26" i="2" s="1"/>
  <c r="Q26" i="2" s="1"/>
  <c r="N29" i="2"/>
  <c r="P29" i="2" s="1"/>
  <c r="Q29" i="2" s="1"/>
  <c r="N5" i="2"/>
  <c r="P5" i="2" s="1"/>
  <c r="Q43" i="2"/>
  <c r="Q76" i="2" s="1"/>
  <c r="Q52" i="2"/>
  <c r="T59" i="2"/>
  <c r="T64" i="2"/>
  <c r="T65" i="2"/>
  <c r="X43" i="2"/>
  <c r="X76" i="2" s="1"/>
  <c r="X52" i="2"/>
  <c r="AA59" i="2"/>
  <c r="AA64" i="2"/>
  <c r="AA65" i="2"/>
  <c r="AE43" i="2"/>
  <c r="AE76" i="2" s="1"/>
  <c r="AE52" i="2"/>
  <c r="AM46" i="2"/>
  <c r="AM51" i="2"/>
  <c r="AM50" i="2"/>
  <c r="AM49" i="2"/>
  <c r="AM48" i="2"/>
  <c r="M21" i="2"/>
  <c r="T21" i="2" s="1"/>
  <c r="AA21" i="2" s="1"/>
  <c r="AH21" i="2" s="1"/>
  <c r="M18" i="2"/>
  <c r="T18" i="2" s="1"/>
  <c r="AA18" i="2" s="1"/>
  <c r="AH18" i="2" s="1"/>
  <c r="M6" i="2"/>
  <c r="T6" i="2" s="1"/>
  <c r="AA6" i="2" s="1"/>
  <c r="AH6" i="2" s="1"/>
  <c r="N14" i="2"/>
  <c r="P14" i="2" s="1"/>
  <c r="I14" i="2"/>
  <c r="N8" i="2"/>
  <c r="P8" i="2" s="1"/>
  <c r="AM56" i="2"/>
  <c r="AM55" i="2"/>
  <c r="G9" i="2"/>
  <c r="I9" i="2" s="1"/>
  <c r="AM57" i="2"/>
  <c r="R6" i="2" l="1"/>
  <c r="Y6" i="2" s="1"/>
  <c r="AF6" i="2" s="1"/>
  <c r="N6" i="2"/>
  <c r="P6" i="2" s="1"/>
  <c r="J77" i="2"/>
  <c r="X77" i="2"/>
  <c r="AE77" i="2"/>
  <c r="N20" i="2"/>
  <c r="P20" i="2" s="1"/>
  <c r="AM76" i="2"/>
  <c r="N28" i="2"/>
  <c r="P28" i="2" s="1"/>
  <c r="Q28" i="2" s="1"/>
  <c r="G22" i="2"/>
  <c r="G18" i="2"/>
  <c r="I18" i="2" s="1"/>
  <c r="I19" i="2" s="1"/>
  <c r="N27" i="2"/>
  <c r="P27" i="2" s="1"/>
  <c r="Q27" i="2" s="1"/>
  <c r="Q77" i="2"/>
  <c r="N11" i="2"/>
  <c r="P11" i="2" s="1"/>
  <c r="G7" i="2"/>
  <c r="N17" i="2"/>
  <c r="P17" i="2" s="1"/>
  <c r="N7" i="2"/>
  <c r="AM43" i="2"/>
  <c r="N31" i="2"/>
  <c r="P31" i="2" s="1"/>
  <c r="Q31" i="2" s="1"/>
  <c r="J68" i="2"/>
  <c r="J73" i="2" s="1"/>
  <c r="J78" i="2"/>
  <c r="I5" i="2"/>
  <c r="I7" i="2" s="1"/>
  <c r="AL77" i="2"/>
  <c r="J30" i="2"/>
  <c r="J33" i="2" s="1"/>
  <c r="P30" i="2"/>
  <c r="Q30" i="2" s="1"/>
  <c r="AM58" i="2"/>
  <c r="P68" i="2"/>
  <c r="N9" i="2"/>
  <c r="R9" i="2"/>
  <c r="I10" i="2"/>
  <c r="G12" i="2"/>
  <c r="I12" i="2" s="1"/>
  <c r="I13" i="2" s="1"/>
  <c r="G15" i="2"/>
  <c r="I15" i="2" s="1"/>
  <c r="I16" i="2" s="1"/>
  <c r="N15" i="2"/>
  <c r="R15" i="2"/>
  <c r="AM52" i="2"/>
  <c r="G19" i="2"/>
  <c r="J19" i="2" s="1"/>
  <c r="G10" i="2"/>
  <c r="P7" i="2"/>
  <c r="I22" i="2"/>
  <c r="N21" i="2"/>
  <c r="R21" i="2"/>
  <c r="R12" i="2"/>
  <c r="N12" i="2"/>
  <c r="AG15" i="2"/>
  <c r="U5" i="2"/>
  <c r="Y5" i="2"/>
  <c r="U11" i="2"/>
  <c r="Y11" i="2"/>
  <c r="U17" i="2"/>
  <c r="Y17" i="2"/>
  <c r="U24" i="2"/>
  <c r="Y24" i="2"/>
  <c r="U26" i="2"/>
  <c r="Y26" i="2"/>
  <c r="U28" i="2"/>
  <c r="Y28" i="2"/>
  <c r="U30" i="2"/>
  <c r="Y31" i="2"/>
  <c r="U31" i="2"/>
  <c r="R18" i="2"/>
  <c r="N18" i="2"/>
  <c r="Z6" i="2"/>
  <c r="U6" i="2"/>
  <c r="W6" i="2" s="1"/>
  <c r="AA30" i="2"/>
  <c r="W30" i="2"/>
  <c r="R68" i="2"/>
  <c r="AG9" i="2"/>
  <c r="U8" i="2"/>
  <c r="Y8" i="2"/>
  <c r="U14" i="2"/>
  <c r="Y14" i="2"/>
  <c r="U20" i="2"/>
  <c r="Y20" i="2"/>
  <c r="U25" i="2"/>
  <c r="Y25" i="2"/>
  <c r="Y27" i="2"/>
  <c r="U27" i="2"/>
  <c r="U29" i="2"/>
  <c r="Y29" i="2"/>
  <c r="J22" i="2"/>
  <c r="AM54" i="2"/>
  <c r="J7" i="2" l="1"/>
  <c r="J10" i="2"/>
  <c r="G13" i="2"/>
  <c r="J13" i="2" s="1"/>
  <c r="Q68" i="2"/>
  <c r="Q73" i="2" s="1"/>
  <c r="Q78" i="2"/>
  <c r="Q7" i="2"/>
  <c r="G16" i="2"/>
  <c r="J16" i="2" s="1"/>
  <c r="W68" i="2"/>
  <c r="Q33" i="2"/>
  <c r="AM77" i="2"/>
  <c r="P9" i="2"/>
  <c r="P10" i="2" s="1"/>
  <c r="N10" i="2"/>
  <c r="Y9" i="2"/>
  <c r="U9" i="2"/>
  <c r="W9" i="2" s="1"/>
  <c r="U15" i="2"/>
  <c r="W15" i="2" s="1"/>
  <c r="Y15" i="2"/>
  <c r="P15" i="2"/>
  <c r="P16" i="2" s="1"/>
  <c r="N16" i="2"/>
  <c r="Q16" i="2" s="1"/>
  <c r="AF29" i="2"/>
  <c r="AI29" i="2" s="1"/>
  <c r="AB29" i="2"/>
  <c r="W27" i="2"/>
  <c r="X27" i="2" s="1"/>
  <c r="AF25" i="2"/>
  <c r="AI25" i="2" s="1"/>
  <c r="AB25" i="2"/>
  <c r="AF20" i="2"/>
  <c r="AI20" i="2" s="1"/>
  <c r="AB20" i="2"/>
  <c r="AF14" i="2"/>
  <c r="AI14" i="2" s="1"/>
  <c r="AB14" i="2"/>
  <c r="AF8" i="2"/>
  <c r="AI8" i="2" s="1"/>
  <c r="AB8" i="2"/>
  <c r="Y68" i="2"/>
  <c r="AH30" i="2"/>
  <c r="AI30" i="2" s="1"/>
  <c r="AD30" i="2"/>
  <c r="AB6" i="2"/>
  <c r="AD6" i="2" s="1"/>
  <c r="AG6" i="2"/>
  <c r="AI6" i="2" s="1"/>
  <c r="AK6" i="2" s="1"/>
  <c r="U18" i="2"/>
  <c r="W18" i="2" s="1"/>
  <c r="Y18" i="2"/>
  <c r="AF31" i="2"/>
  <c r="AI31" i="2" s="1"/>
  <c r="AB31" i="2"/>
  <c r="W28" i="2"/>
  <c r="X28" i="2" s="1"/>
  <c r="W26" i="2"/>
  <c r="X26" i="2" s="1"/>
  <c r="W24" i="2"/>
  <c r="X24" i="2" s="1"/>
  <c r="W17" i="2"/>
  <c r="U19" i="2"/>
  <c r="W11" i="2"/>
  <c r="W5" i="2"/>
  <c r="W7" i="2" s="1"/>
  <c r="U7" i="2"/>
  <c r="U12" i="2"/>
  <c r="W12" i="2" s="1"/>
  <c r="Y12" i="2"/>
  <c r="N22" i="2"/>
  <c r="P21" i="2"/>
  <c r="P22" i="2" s="1"/>
  <c r="X30" i="2"/>
  <c r="W29" i="2"/>
  <c r="X29" i="2" s="1"/>
  <c r="AF27" i="2"/>
  <c r="AI27" i="2" s="1"/>
  <c r="AB27" i="2"/>
  <c r="W25" i="2"/>
  <c r="X25" i="2" s="1"/>
  <c r="W20" i="2"/>
  <c r="W14" i="2"/>
  <c r="W8" i="2"/>
  <c r="N19" i="2"/>
  <c r="P18" i="2"/>
  <c r="P19" i="2" s="1"/>
  <c r="W31" i="2"/>
  <c r="X31" i="2" s="1"/>
  <c r="AB30" i="2"/>
  <c r="AE30" i="2" s="1"/>
  <c r="AF28" i="2"/>
  <c r="AI28" i="2" s="1"/>
  <c r="AB28" i="2"/>
  <c r="AF26" i="2"/>
  <c r="AI26" i="2" s="1"/>
  <c r="AB26" i="2"/>
  <c r="AF24" i="2"/>
  <c r="AI24" i="2" s="1"/>
  <c r="AB24" i="2"/>
  <c r="AF17" i="2"/>
  <c r="AI17" i="2" s="1"/>
  <c r="AB17" i="2"/>
  <c r="AF11" i="2"/>
  <c r="AI11" i="2" s="1"/>
  <c r="AB11" i="2"/>
  <c r="AF5" i="2"/>
  <c r="AI5" i="2" s="1"/>
  <c r="AB5" i="2"/>
  <c r="N13" i="2"/>
  <c r="P12" i="2"/>
  <c r="P13" i="2" s="1"/>
  <c r="U21" i="2"/>
  <c r="W21" i="2" s="1"/>
  <c r="Y21" i="2"/>
  <c r="W16" i="2" l="1"/>
  <c r="U10" i="2"/>
  <c r="U16" i="2"/>
  <c r="X16" i="2" s="1"/>
  <c r="J34" i="2"/>
  <c r="J74" i="2" s="1"/>
  <c r="J89" i="2" s="1"/>
  <c r="J90" i="2" s="1"/>
  <c r="AD68" i="2"/>
  <c r="X68" i="2"/>
  <c r="X78" i="2"/>
  <c r="W10" i="2"/>
  <c r="X10" i="2" s="1"/>
  <c r="AF9" i="2"/>
  <c r="AI9" i="2" s="1"/>
  <c r="AK9" i="2" s="1"/>
  <c r="AB9" i="2"/>
  <c r="AD9" i="2" s="1"/>
  <c r="Q10" i="2"/>
  <c r="Q13" i="2"/>
  <c r="X7" i="2"/>
  <c r="U13" i="2"/>
  <c r="Q19" i="2"/>
  <c r="W19" i="2"/>
  <c r="AF15" i="2"/>
  <c r="AI15" i="2" s="1"/>
  <c r="AK15" i="2" s="1"/>
  <c r="AB15" i="2"/>
  <c r="AD15" i="2" s="1"/>
  <c r="X19" i="2"/>
  <c r="X33" i="2"/>
  <c r="AK5" i="2"/>
  <c r="AK7" i="2" s="1"/>
  <c r="AI7" i="2"/>
  <c r="AK17" i="2"/>
  <c r="AK24" i="2"/>
  <c r="AL24" i="2" s="1"/>
  <c r="AK28" i="2"/>
  <c r="AL28" i="2" s="1"/>
  <c r="AK27" i="2"/>
  <c r="AL27" i="2" s="1"/>
  <c r="AB12" i="2"/>
  <c r="AD12" i="2" s="1"/>
  <c r="AF12" i="2"/>
  <c r="AI12" i="2" s="1"/>
  <c r="AK12" i="2" s="1"/>
  <c r="AD31" i="2"/>
  <c r="AE31" i="2" s="1"/>
  <c r="AB18" i="2"/>
  <c r="AD18" i="2" s="1"/>
  <c r="AF18" i="2"/>
  <c r="AI18" i="2" s="1"/>
  <c r="AK18" i="2" s="1"/>
  <c r="AK8" i="2"/>
  <c r="AK10" i="2" s="1"/>
  <c r="AI10" i="2"/>
  <c r="AI16" i="2"/>
  <c r="AK14" i="2"/>
  <c r="AK16" i="2" s="1"/>
  <c r="AK20" i="2"/>
  <c r="AK25" i="2"/>
  <c r="AL25" i="2" s="1"/>
  <c r="AK29" i="2"/>
  <c r="AL29" i="2" s="1"/>
  <c r="W22" i="2"/>
  <c r="AK11" i="2"/>
  <c r="AK26" i="2"/>
  <c r="AL26" i="2" s="1"/>
  <c r="AF21" i="2"/>
  <c r="AI21" i="2" s="1"/>
  <c r="AK21" i="2" s="1"/>
  <c r="AB21" i="2"/>
  <c r="AD21" i="2" s="1"/>
  <c r="AD5" i="2"/>
  <c r="AD7" i="2" s="1"/>
  <c r="AB7" i="2"/>
  <c r="AD11" i="2"/>
  <c r="AD17" i="2"/>
  <c r="AD19" i="2" s="1"/>
  <c r="AB19" i="2"/>
  <c r="AD24" i="2"/>
  <c r="AE24" i="2" s="1"/>
  <c r="AD26" i="2"/>
  <c r="AE26" i="2" s="1"/>
  <c r="AM26" i="2" s="1"/>
  <c r="AD28" i="2"/>
  <c r="AE28" i="2" s="1"/>
  <c r="AD27" i="2"/>
  <c r="AE27" i="2" s="1"/>
  <c r="AK31" i="2"/>
  <c r="AL31" i="2" s="1"/>
  <c r="AF68" i="2"/>
  <c r="AK68" i="2" s="1"/>
  <c r="AK30" i="2"/>
  <c r="AL30" i="2" s="1"/>
  <c r="AM30" i="2" s="1"/>
  <c r="AD8" i="2"/>
  <c r="AB10" i="2"/>
  <c r="AD14" i="2"/>
  <c r="AD16" i="2" s="1"/>
  <c r="AD20" i="2"/>
  <c r="AD25" i="2"/>
  <c r="AE25" i="2" s="1"/>
  <c r="AD29" i="2"/>
  <c r="AE29" i="2" s="1"/>
  <c r="AM29" i="2" s="1"/>
  <c r="U22" i="2"/>
  <c r="X22" i="2" s="1"/>
  <c r="Q22" i="2"/>
  <c r="W13" i="2"/>
  <c r="Q34" i="2" l="1"/>
  <c r="AM25" i="2"/>
  <c r="X13" i="2"/>
  <c r="AD10" i="2"/>
  <c r="AE10" i="2" s="1"/>
  <c r="J80" i="2"/>
  <c r="J82" i="2" s="1"/>
  <c r="J92" i="2" s="1"/>
  <c r="X73" i="2"/>
  <c r="AD13" i="2"/>
  <c r="AE68" i="2"/>
  <c r="AE73" i="2" s="1"/>
  <c r="AE78" i="2"/>
  <c r="AK13" i="2"/>
  <c r="AD22" i="2"/>
  <c r="AB22" i="2"/>
  <c r="AM27" i="2"/>
  <c r="AB16" i="2"/>
  <c r="AE16" i="2" s="1"/>
  <c r="AM16" i="2" s="1"/>
  <c r="AM28" i="2"/>
  <c r="AL68" i="2"/>
  <c r="AL73" i="2" s="1"/>
  <c r="AL78" i="2"/>
  <c r="AB13" i="2"/>
  <c r="AI13" i="2"/>
  <c r="AM31" i="2"/>
  <c r="AE22" i="2"/>
  <c r="AL13" i="2"/>
  <c r="AL16" i="2"/>
  <c r="AL33" i="2"/>
  <c r="Q74" i="2"/>
  <c r="AM66" i="2"/>
  <c r="AE33" i="2"/>
  <c r="AK22" i="2"/>
  <c r="AK19" i="2"/>
  <c r="X34" i="2"/>
  <c r="AE19" i="2"/>
  <c r="AE7" i="2"/>
  <c r="AI22" i="2"/>
  <c r="AL10" i="2"/>
  <c r="AI19" i="2"/>
  <c r="AL7" i="2"/>
  <c r="AM24" i="2"/>
  <c r="J83" i="2" l="1"/>
  <c r="AL22" i="2"/>
  <c r="AM22" i="2" s="1"/>
  <c r="AE13" i="2"/>
  <c r="AM13" i="2" s="1"/>
  <c r="X74" i="2"/>
  <c r="X89" i="2" s="1"/>
  <c r="X90" i="2" s="1"/>
  <c r="AM78" i="2"/>
  <c r="AM33" i="2"/>
  <c r="AM10" i="2"/>
  <c r="AL19" i="2"/>
  <c r="AM19" i="2" s="1"/>
  <c r="AM68" i="2"/>
  <c r="Q80" i="2"/>
  <c r="Q82" i="2" s="1"/>
  <c r="AM73" i="2"/>
  <c r="Q89" i="2"/>
  <c r="Q90" i="2" s="1"/>
  <c r="AM7" i="2"/>
  <c r="AE34" i="2"/>
  <c r="AE74" i="2" s="1"/>
  <c r="AL34" i="2"/>
  <c r="AL74" i="2" s="1"/>
  <c r="X80" i="2" l="1"/>
  <c r="X82" i="2" s="1"/>
  <c r="X83" i="2" s="1"/>
  <c r="AL80" i="2"/>
  <c r="AL82" i="2" s="1"/>
  <c r="AL83" i="2" s="1"/>
  <c r="AE89" i="2"/>
  <c r="AE90" i="2" s="1"/>
  <c r="AE80" i="2"/>
  <c r="AE82" i="2" s="1"/>
  <c r="Q92" i="2"/>
  <c r="Q83" i="2"/>
  <c r="AL89" i="2"/>
  <c r="AM74" i="2"/>
  <c r="AM80" i="2" s="1"/>
  <c r="AM34" i="2"/>
  <c r="X92" i="2" l="1"/>
  <c r="AM89" i="2"/>
  <c r="AE92" i="2"/>
  <c r="AM82" i="2"/>
  <c r="AL92" i="2"/>
  <c r="AE83" i="2"/>
  <c r="AM83" i="2" s="1"/>
  <c r="AL90" i="2"/>
  <c r="AM90" i="2" s="1"/>
</calcChain>
</file>

<file path=xl/comments1.xml><?xml version="1.0" encoding="utf-8"?>
<comments xmlns="http://schemas.openxmlformats.org/spreadsheetml/2006/main">
  <authors>
    <author>Susan P. Hopper</author>
  </authors>
  <commentList>
    <comment ref="D30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Monthly rate</t>
        </r>
      </text>
    </comment>
    <comment ref="F30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grads
</t>
        </r>
      </text>
    </comment>
    <comment ref="D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Hourly rate
</t>
        </r>
      </text>
    </comment>
    <comment ref="E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hours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</rPr>
          <t>Susan P. Hopper:</t>
        </r>
        <r>
          <rPr>
            <sz val="8"/>
            <color indexed="81"/>
            <rFont val="Tahoma"/>
            <family val="2"/>
          </rPr>
          <t xml:space="preserve">
Number of Students</t>
        </r>
      </text>
    </comment>
  </commentList>
</comments>
</file>

<file path=xl/sharedStrings.xml><?xml version="1.0" encoding="utf-8"?>
<sst xmlns="http://schemas.openxmlformats.org/spreadsheetml/2006/main" count="152" uniqueCount="94">
  <si>
    <t>Year 1</t>
  </si>
  <si>
    <t>Total</t>
  </si>
  <si>
    <t>Salary rate</t>
  </si>
  <si>
    <t>Title</t>
  </si>
  <si>
    <t>Mos</t>
  </si>
  <si>
    <t>Year 2</t>
  </si>
  <si>
    <t>Other</t>
  </si>
  <si>
    <t>Equipment</t>
  </si>
  <si>
    <t>Travel</t>
  </si>
  <si>
    <t xml:space="preserve">Agency:  </t>
  </si>
  <si>
    <t xml:space="preserve">Period: </t>
  </si>
  <si>
    <t>Year 3</t>
  </si>
  <si>
    <t>Res Assoc</t>
  </si>
  <si>
    <t xml:space="preserve">Total Salaries </t>
  </si>
  <si>
    <t>Sal %</t>
  </si>
  <si>
    <t>Grad Asst</t>
  </si>
  <si>
    <t>Fringe</t>
  </si>
  <si>
    <t>Total YR 1</t>
  </si>
  <si>
    <t>Total YR 2</t>
  </si>
  <si>
    <t>Total YR 3</t>
  </si>
  <si>
    <t>Salary</t>
  </si>
  <si>
    <t>D</t>
  </si>
  <si>
    <t>F</t>
  </si>
  <si>
    <t>Participant Support Costs</t>
  </si>
  <si>
    <t>Stipend</t>
  </si>
  <si>
    <t>Subsistence</t>
  </si>
  <si>
    <t>Salary Rate</t>
  </si>
  <si>
    <t>Fng %</t>
  </si>
  <si>
    <t>Senior Personnel</t>
  </si>
  <si>
    <t>A</t>
  </si>
  <si>
    <t>B</t>
  </si>
  <si>
    <t>Other Personnel</t>
  </si>
  <si>
    <t>Total Other Personnel</t>
  </si>
  <si>
    <t>C Fringe</t>
  </si>
  <si>
    <t>E</t>
  </si>
  <si>
    <t>Total Equipment</t>
  </si>
  <si>
    <t>Total Travel</t>
  </si>
  <si>
    <t>G</t>
  </si>
  <si>
    <t>Other Direct Costs</t>
  </si>
  <si>
    <t>1.  Material &amp; Supplies</t>
  </si>
  <si>
    <t>3.  Consultant Services</t>
  </si>
  <si>
    <t>5. Subcontracts</t>
  </si>
  <si>
    <t>Total Other Direct Costs</t>
  </si>
  <si>
    <t>Total Direct Cost</t>
  </si>
  <si>
    <t>H</t>
  </si>
  <si>
    <t>I</t>
  </si>
  <si>
    <t>Total Indirect Costs</t>
  </si>
  <si>
    <t>Total Direct and Indirect Costs</t>
  </si>
  <si>
    <t>Total Particpant costs</t>
  </si>
  <si>
    <t>2. Publication Costs/Docu</t>
  </si>
  <si>
    <t>Name</t>
  </si>
  <si>
    <t>PI (Summer Sal)</t>
  </si>
  <si>
    <t>PI:</t>
  </si>
  <si>
    <t>C</t>
  </si>
  <si>
    <t>Subcontractor 1</t>
  </si>
  <si>
    <t>Subcontractor 2</t>
  </si>
  <si>
    <t>Subcontractor 3</t>
  </si>
  <si>
    <t>IDC Base</t>
  </si>
  <si>
    <t>Amount</t>
  </si>
  <si>
    <t>Domestic</t>
  </si>
  <si>
    <t>Foreign</t>
  </si>
  <si>
    <t>NAME</t>
  </si>
  <si>
    <t>DATES</t>
  </si>
  <si>
    <t>Undergrads</t>
  </si>
  <si>
    <t>Sal % = # of Grads</t>
  </si>
  <si>
    <t>Sal % = # students</t>
  </si>
  <si>
    <t>Year 4</t>
  </si>
  <si>
    <t>Total YR 4</t>
  </si>
  <si>
    <t>Year 5</t>
  </si>
  <si>
    <t>Total YR 5</t>
  </si>
  <si>
    <t>Subcontractor 4</t>
  </si>
  <si>
    <t>Subcontractor 5</t>
  </si>
  <si>
    <t>Subcontractor 6</t>
  </si>
  <si>
    <t>Subcontractor 7</t>
  </si>
  <si>
    <t>Reflects salary inflation of 2%</t>
  </si>
  <si>
    <t>4.  ADPE/Computer Services</t>
  </si>
  <si>
    <t>6. Equipment or Facility Rental/User Fees</t>
  </si>
  <si>
    <t>7. Alterations and Renovations</t>
  </si>
  <si>
    <t>8. Graduate Asst Tuition &amp; Fees</t>
  </si>
  <si>
    <t>9. other</t>
  </si>
  <si>
    <t>10. other</t>
  </si>
  <si>
    <t>Modified Indirect Cost Base</t>
  </si>
  <si>
    <t>Less:  Equipment</t>
  </si>
  <si>
    <t>Less:  Subcontracts over 25K</t>
  </si>
  <si>
    <t>Less:  Grad Asst Tuition &amp; Fees</t>
  </si>
  <si>
    <t>Less:  Participant Support Stipend</t>
  </si>
  <si>
    <t>Total Indirect Cost Base</t>
  </si>
  <si>
    <t>F&amp;A based on the NIFA Rate for comparison purposes</t>
  </si>
  <si>
    <t>MTDC F&amp;A minus NIFA F&amp;A</t>
  </si>
  <si>
    <t>Grad health inflation of 8% and Grad tuition inflation of 4%</t>
  </si>
  <si>
    <t>Updated 8/4/2015</t>
  </si>
  <si>
    <t>*</t>
  </si>
  <si>
    <r>
      <rPr>
        <sz val="14"/>
        <rFont val="Arial"/>
        <family val="2"/>
      </rPr>
      <t xml:space="preserve">* </t>
    </r>
    <r>
      <rPr>
        <sz val="10"/>
        <rFont val="Arial"/>
        <family val="2"/>
      </rPr>
      <t>For budgets where the first month starts before 7/1/16, use the 53.5% for the first year period and then 55% for the other years.</t>
    </r>
  </si>
  <si>
    <t>USDA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</si>
</sst>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[Red]\(0\)"/>
    <numFmt numFmtId="167" formatCode="mm/dd/yy"/>
    <numFmt numFmtId="168" formatCode="0.000%"/>
  </numFmts>
  <fonts count="16" x14ac:knownFonts="1">
    <font>
      <sz val="10"/>
      <name val="Arial"/>
    </font>
    <font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sz val="9"/>
      <color indexed="48"/>
      <name val="Arial"/>
      <family val="2"/>
    </font>
    <font>
      <b/>
      <sz val="9"/>
      <color indexed="17"/>
      <name val="Arial"/>
      <family val="2"/>
    </font>
    <font>
      <b/>
      <sz val="9"/>
      <color indexed="48"/>
      <name val="Arial"/>
      <family val="2"/>
    </font>
    <font>
      <sz val="9"/>
      <color indexed="17"/>
      <name val="Arial"/>
      <family val="2"/>
    </font>
    <font>
      <b/>
      <i/>
      <sz val="9"/>
      <color indexed="17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14" xfId="0" applyFont="1" applyFill="1" applyBorder="1"/>
    <xf numFmtId="0" fontId="3" fillId="0" borderId="4" xfId="0" applyFont="1" applyFill="1" applyBorder="1"/>
    <xf numFmtId="0" fontId="3" fillId="0" borderId="16" xfId="0" applyFont="1" applyFill="1" applyBorder="1" applyAlignment="1">
      <alignment vertical="center" textRotation="90" wrapText="1"/>
    </xf>
    <xf numFmtId="0" fontId="6" fillId="0" borderId="8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4" xfId="0" applyFont="1" applyFill="1" applyBorder="1" applyAlignment="1">
      <alignment horizontal="center"/>
    </xf>
    <xf numFmtId="14" fontId="6" fillId="0" borderId="7" xfId="0" applyNumberFormat="1" applyFont="1" applyFill="1" applyBorder="1" applyAlignment="1">
      <alignment horizontal="center" wrapText="1"/>
    </xf>
    <xf numFmtId="14" fontId="6" fillId="0" borderId="3" xfId="0" applyNumberFormat="1" applyFont="1" applyFill="1" applyBorder="1" applyAlignment="1">
      <alignment horizontal="center" wrapText="1"/>
    </xf>
    <xf numFmtId="14" fontId="6" fillId="2" borderId="7" xfId="0" applyNumberFormat="1" applyFont="1" applyFill="1" applyBorder="1" applyAlignment="1">
      <alignment horizontal="center" wrapText="1"/>
    </xf>
    <xf numFmtId="14" fontId="6" fillId="0" borderId="8" xfId="0" applyNumberFormat="1" applyFont="1" applyFill="1" applyBorder="1" applyAlignment="1">
      <alignment horizontal="center" wrapText="1"/>
    </xf>
    <xf numFmtId="14" fontId="6" fillId="0" borderId="7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2" borderId="4" xfId="0" applyFont="1" applyFill="1" applyBorder="1"/>
    <xf numFmtId="0" fontId="6" fillId="2" borderId="4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center"/>
    </xf>
    <xf numFmtId="14" fontId="6" fillId="2" borderId="7" xfId="0" applyNumberFormat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0" xfId="0" applyFont="1" applyFill="1"/>
    <xf numFmtId="0" fontId="3" fillId="0" borderId="17" xfId="0" applyFont="1" applyFill="1" applyBorder="1" applyAlignment="1">
      <alignment vertical="center" textRotation="90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4" fontId="3" fillId="3" borderId="28" xfId="1" applyNumberFormat="1" applyFont="1" applyFill="1" applyBorder="1"/>
    <xf numFmtId="0" fontId="3" fillId="0" borderId="0" xfId="0" applyFont="1" applyFill="1" applyBorder="1" applyAlignment="1">
      <alignment horizontal="center"/>
    </xf>
    <xf numFmtId="165" fontId="8" fillId="3" borderId="0" xfId="3" applyNumberFormat="1" applyFont="1" applyFill="1" applyBorder="1" applyAlignment="1">
      <alignment horizontal="center"/>
    </xf>
    <xf numFmtId="164" fontId="3" fillId="0" borderId="0" xfId="1" applyNumberFormat="1" applyFont="1" applyFill="1" applyBorder="1"/>
    <xf numFmtId="10" fontId="9" fillId="3" borderId="0" xfId="3" applyNumberFormat="1" applyFont="1" applyFill="1" applyBorder="1" applyAlignment="1">
      <alignment horizontal="center"/>
    </xf>
    <xf numFmtId="164" fontId="3" fillId="2" borderId="28" xfId="1" applyNumberFormat="1" applyFont="1" applyFill="1" applyBorder="1"/>
    <xf numFmtId="164" fontId="3" fillId="0" borderId="28" xfId="1" applyNumberFormat="1" applyFont="1" applyFill="1" applyBorder="1"/>
    <xf numFmtId="165" fontId="3" fillId="0" borderId="0" xfId="3" applyNumberFormat="1" applyFont="1" applyFill="1" applyBorder="1" applyAlignment="1">
      <alignment horizontal="center"/>
    </xf>
    <xf numFmtId="164" fontId="3" fillId="0" borderId="18" xfId="1" applyNumberFormat="1" applyFont="1" applyFill="1" applyBorder="1"/>
    <xf numFmtId="0" fontId="3" fillId="3" borderId="0" xfId="0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164" fontId="3" fillId="0" borderId="2" xfId="1" applyNumberFormat="1" applyFont="1" applyFill="1" applyBorder="1"/>
    <xf numFmtId="10" fontId="9" fillId="0" borderId="0" xfId="3" applyNumberFormat="1" applyFont="1" applyFill="1" applyBorder="1" applyAlignment="1">
      <alignment horizontal="center"/>
    </xf>
    <xf numFmtId="164" fontId="3" fillId="0" borderId="30" xfId="1" applyNumberFormat="1" applyFont="1" applyFill="1" applyBorder="1"/>
    <xf numFmtId="164" fontId="3" fillId="2" borderId="29" xfId="1" applyNumberFormat="1" applyFont="1" applyFill="1" applyBorder="1"/>
    <xf numFmtId="164" fontId="3" fillId="0" borderId="19" xfId="1" applyNumberFormat="1" applyFont="1" applyFill="1" applyBorder="1"/>
    <xf numFmtId="0" fontId="3" fillId="0" borderId="20" xfId="0" applyFont="1" applyFill="1" applyBorder="1" applyAlignment="1">
      <alignment vertical="center" textRotation="90" wrapText="1"/>
    </xf>
    <xf numFmtId="0" fontId="3" fillId="0" borderId="29" xfId="0" applyFont="1" applyFill="1" applyBorder="1" applyAlignment="1"/>
    <xf numFmtId="0" fontId="3" fillId="0" borderId="2" xfId="0" applyFont="1" applyFill="1" applyBorder="1" applyAlignment="1"/>
    <xf numFmtId="165" fontId="9" fillId="0" borderId="2" xfId="3" applyNumberFormat="1" applyFont="1" applyFill="1" applyBorder="1" applyAlignment="1">
      <alignment horizontal="center"/>
    </xf>
    <xf numFmtId="164" fontId="3" fillId="2" borderId="10" xfId="1" applyNumberFormat="1" applyFont="1" applyFill="1" applyBorder="1"/>
    <xf numFmtId="164" fontId="3" fillId="0" borderId="29" xfId="1" applyNumberFormat="1" applyFont="1" applyFill="1" applyBorder="1"/>
    <xf numFmtId="0" fontId="3" fillId="0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3" fillId="2" borderId="4" xfId="0" applyFont="1" applyFill="1" applyBorder="1"/>
    <xf numFmtId="164" fontId="3" fillId="0" borderId="7" xfId="1" applyNumberFormat="1" applyFont="1" applyFill="1" applyBorder="1"/>
    <xf numFmtId="0" fontId="3" fillId="0" borderId="4" xfId="0" applyFont="1" applyFill="1" applyBorder="1" applyAlignment="1">
      <alignment horizontal="center"/>
    </xf>
    <xf numFmtId="165" fontId="8" fillId="0" borderId="4" xfId="3" applyNumberFormat="1" applyFont="1" applyFill="1" applyBorder="1" applyAlignment="1">
      <alignment horizontal="center"/>
    </xf>
    <xf numFmtId="164" fontId="3" fillId="0" borderId="4" xfId="1" applyNumberFormat="1" applyFont="1" applyFill="1" applyBorder="1"/>
    <xf numFmtId="165" fontId="9" fillId="0" borderId="4" xfId="3" applyNumberFormat="1" applyFont="1" applyFill="1" applyBorder="1" applyAlignment="1">
      <alignment horizontal="center"/>
    </xf>
    <xf numFmtId="164" fontId="3" fillId="2" borderId="7" xfId="1" applyNumberFormat="1" applyFont="1" applyFill="1" applyBorder="1"/>
    <xf numFmtId="165" fontId="3" fillId="0" borderId="4" xfId="3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164" fontId="3" fillId="2" borderId="7" xfId="1" applyNumberFormat="1" applyFont="1" applyFill="1" applyBorder="1" applyAlignment="1">
      <alignment horizontal="right"/>
    </xf>
    <xf numFmtId="164" fontId="3" fillId="0" borderId="15" xfId="1" applyNumberFormat="1" applyFont="1" applyFill="1" applyBorder="1"/>
    <xf numFmtId="164" fontId="3" fillId="2" borderId="28" xfId="1" applyNumberFormat="1" applyFont="1" applyFill="1" applyBorder="1" applyAlignment="1">
      <alignment horizontal="right"/>
    </xf>
    <xf numFmtId="43" fontId="3" fillId="3" borderId="28" xfId="1" applyNumberFormat="1" applyFont="1" applyFill="1" applyBorder="1"/>
    <xf numFmtId="164" fontId="8" fillId="3" borderId="0" xfId="1" applyNumberFormat="1" applyFont="1" applyFill="1" applyBorder="1" applyAlignment="1">
      <alignment horizontal="center"/>
    </xf>
    <xf numFmtId="43" fontId="3" fillId="0" borderId="28" xfId="1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44" fontId="3" fillId="3" borderId="28" xfId="2" applyFont="1" applyFill="1" applyBorder="1"/>
    <xf numFmtId="44" fontId="3" fillId="0" borderId="28" xfId="2" applyFont="1" applyFill="1" applyBorder="1"/>
    <xf numFmtId="10" fontId="3" fillId="0" borderId="0" xfId="3" applyNumberFormat="1" applyFont="1" applyFill="1" applyBorder="1" applyAlignment="1">
      <alignment horizontal="center"/>
    </xf>
    <xf numFmtId="164" fontId="3" fillId="3" borderId="29" xfId="1" applyNumberFormat="1" applyFont="1" applyFill="1" applyBorder="1"/>
    <xf numFmtId="165" fontId="9" fillId="0" borderId="0" xfId="3" applyNumberFormat="1" applyFont="1" applyFill="1" applyBorder="1" applyAlignment="1">
      <alignment horizontal="center"/>
    </xf>
    <xf numFmtId="164" fontId="3" fillId="0" borderId="29" xfId="1" applyNumberFormat="1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164" fontId="3" fillId="0" borderId="1" xfId="1" applyNumberFormat="1" applyFont="1" applyFill="1" applyBorder="1" applyAlignment="1">
      <alignment horizontal="right"/>
    </xf>
    <xf numFmtId="164" fontId="3" fillId="0" borderId="33" xfId="1" applyNumberFormat="1" applyFont="1" applyFill="1" applyBorder="1"/>
    <xf numFmtId="0" fontId="10" fillId="0" borderId="6" xfId="0" applyFont="1" applyFill="1" applyBorder="1" applyAlignment="1"/>
    <xf numFmtId="0" fontId="10" fillId="0" borderId="5" xfId="0" applyFont="1" applyFill="1" applyBorder="1" applyAlignment="1"/>
    <xf numFmtId="164" fontId="10" fillId="0" borderId="2" xfId="1" applyNumberFormat="1" applyFont="1" applyFill="1" applyBorder="1"/>
    <xf numFmtId="165" fontId="10" fillId="0" borderId="5" xfId="3" applyNumberFormat="1" applyFont="1" applyFill="1" applyBorder="1" applyAlignment="1">
      <alignment horizontal="center"/>
    </xf>
    <xf numFmtId="164" fontId="10" fillId="0" borderId="5" xfId="1" applyNumberFormat="1" applyFont="1" applyFill="1" applyBorder="1"/>
    <xf numFmtId="164" fontId="10" fillId="2" borderId="10" xfId="1" applyNumberFormat="1" applyFont="1" applyFill="1" applyBorder="1"/>
    <xf numFmtId="164" fontId="10" fillId="0" borderId="5" xfId="1" applyNumberFormat="1" applyFont="1" applyFill="1" applyBorder="1" applyAlignment="1">
      <alignment horizontal="center"/>
    </xf>
    <xf numFmtId="164" fontId="10" fillId="0" borderId="6" xfId="1" applyNumberFormat="1" applyFont="1" applyFill="1" applyBorder="1"/>
    <xf numFmtId="164" fontId="3" fillId="0" borderId="0" xfId="0" applyNumberFormat="1" applyFont="1" applyFill="1"/>
    <xf numFmtId="0" fontId="6" fillId="2" borderId="16" xfId="0" applyFont="1" applyFill="1" applyBorder="1" applyAlignment="1">
      <alignment horizontal="center" vertical="center"/>
    </xf>
    <xf numFmtId="164" fontId="6" fillId="0" borderId="3" xfId="1" applyNumberFormat="1" applyFont="1" applyFill="1" applyBorder="1"/>
    <xf numFmtId="0" fontId="6" fillId="0" borderId="4" xfId="0" applyFont="1" applyFill="1" applyBorder="1"/>
    <xf numFmtId="9" fontId="6" fillId="0" borderId="4" xfId="3" applyFont="1" applyFill="1" applyBorder="1"/>
    <xf numFmtId="0" fontId="6" fillId="0" borderId="3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164" fontId="3" fillId="0" borderId="1" xfId="1" applyNumberFormat="1" applyFont="1" applyFill="1" applyBorder="1"/>
    <xf numFmtId="0" fontId="6" fillId="0" borderId="0" xfId="0" applyFont="1" applyFill="1" applyBorder="1"/>
    <xf numFmtId="9" fontId="6" fillId="0" borderId="0" xfId="3" applyFont="1" applyFill="1" applyBorder="1"/>
    <xf numFmtId="164" fontId="3" fillId="3" borderId="0" xfId="1" applyNumberFormat="1" applyFont="1" applyFill="1" applyBorder="1"/>
    <xf numFmtId="0" fontId="6" fillId="0" borderId="20" xfId="0" applyFont="1" applyFill="1" applyBorder="1" applyAlignment="1">
      <alignment horizontal="center" vertical="center"/>
    </xf>
    <xf numFmtId="0" fontId="10" fillId="0" borderId="5" xfId="0" applyFont="1" applyFill="1" applyBorder="1"/>
    <xf numFmtId="9" fontId="10" fillId="0" borderId="5" xfId="3" applyFont="1" applyFill="1" applyBorder="1"/>
    <xf numFmtId="164" fontId="3" fillId="4" borderId="7" xfId="1" applyNumberFormat="1" applyFont="1" applyFill="1" applyBorder="1"/>
    <xf numFmtId="164" fontId="3" fillId="0" borderId="3" xfId="1" applyNumberFormat="1" applyFont="1" applyFill="1" applyBorder="1"/>
    <xf numFmtId="0" fontId="3" fillId="0" borderId="17" xfId="0" applyFont="1" applyFill="1" applyBorder="1" applyAlignment="1">
      <alignment vertical="center" textRotation="90"/>
    </xf>
    <xf numFmtId="0" fontId="2" fillId="0" borderId="0" xfId="0" applyFont="1" applyFill="1" applyBorder="1"/>
    <xf numFmtId="164" fontId="6" fillId="0" borderId="1" xfId="1" applyNumberFormat="1" applyFont="1" applyFill="1" applyBorder="1"/>
    <xf numFmtId="164" fontId="3" fillId="4" borderId="29" xfId="1" applyNumberFormat="1" applyFont="1" applyFill="1" applyBorder="1"/>
    <xf numFmtId="0" fontId="3" fillId="0" borderId="20" xfId="0" applyFont="1" applyFill="1" applyBorder="1" applyAlignment="1">
      <alignment vertical="center" textRotation="90"/>
    </xf>
    <xf numFmtId="0" fontId="10" fillId="0" borderId="9" xfId="0" applyFont="1" applyFill="1" applyBorder="1" applyAlignment="1"/>
    <xf numFmtId="0" fontId="10" fillId="0" borderId="2" xfId="0" applyFont="1" applyFill="1" applyBorder="1" applyAlignment="1"/>
    <xf numFmtId="164" fontId="10" fillId="2" borderId="29" xfId="1" applyNumberFormat="1" applyFont="1" applyFill="1" applyBorder="1"/>
    <xf numFmtId="164" fontId="10" fillId="0" borderId="9" xfId="1" applyNumberFormat="1" applyFont="1" applyFill="1" applyBorder="1"/>
    <xf numFmtId="164" fontId="10" fillId="0" borderId="19" xfId="1" applyNumberFormat="1" applyFont="1" applyFill="1" applyBorder="1"/>
    <xf numFmtId="0" fontId="3" fillId="0" borderId="0" xfId="0" applyFont="1" applyFill="1" applyBorder="1" applyAlignment="1">
      <alignment horizontal="left" indent="1"/>
    </xf>
    <xf numFmtId="164" fontId="3" fillId="4" borderId="28" xfId="1" applyNumberFormat="1" applyFont="1" applyFill="1" applyBorder="1"/>
    <xf numFmtId="0" fontId="3" fillId="0" borderId="3" xfId="0" applyFont="1" applyFill="1" applyBorder="1"/>
    <xf numFmtId="166" fontId="3" fillId="0" borderId="0" xfId="1" applyNumberFormat="1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5" borderId="28" xfId="1" applyNumberFormat="1" applyFont="1" applyFill="1" applyBorder="1"/>
    <xf numFmtId="0" fontId="9" fillId="0" borderId="0" xfId="0" applyFont="1" applyFill="1" applyBorder="1" applyAlignment="1">
      <alignment horizontal="left" indent="2"/>
    </xf>
    <xf numFmtId="164" fontId="9" fillId="3" borderId="1" xfId="1" applyNumberFormat="1" applyFont="1" applyFill="1" applyBorder="1"/>
    <xf numFmtId="164" fontId="9" fillId="3" borderId="0" xfId="1" applyNumberFormat="1" applyFont="1" applyFill="1" applyBorder="1"/>
    <xf numFmtId="0" fontId="11" fillId="0" borderId="0" xfId="0" applyFont="1" applyFill="1" applyBorder="1"/>
    <xf numFmtId="164" fontId="9" fillId="0" borderId="0" xfId="1" applyNumberFormat="1" applyFont="1" applyFill="1" applyBorder="1"/>
    <xf numFmtId="0" fontId="9" fillId="0" borderId="0" xfId="0" applyFont="1" applyFill="1" applyBorder="1"/>
    <xf numFmtId="0" fontId="9" fillId="0" borderId="1" xfId="0" applyFont="1" applyFill="1" applyBorder="1"/>
    <xf numFmtId="166" fontId="3" fillId="0" borderId="0" xfId="1" applyNumberFormat="1" applyFont="1" applyFill="1" applyBorder="1"/>
    <xf numFmtId="0" fontId="10" fillId="0" borderId="2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3" fillId="0" borderId="5" xfId="0" applyFont="1" applyFill="1" applyBorder="1" applyAlignment="1"/>
    <xf numFmtId="164" fontId="12" fillId="2" borderId="10" xfId="1" applyNumberFormat="1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3" fillId="2" borderId="0" xfId="0" applyFont="1" applyFill="1" applyBorder="1" applyAlignment="1"/>
    <xf numFmtId="0" fontId="6" fillId="0" borderId="3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/>
    <xf numFmtId="164" fontId="6" fillId="0" borderId="18" xfId="1" applyNumberFormat="1" applyFont="1" applyFill="1" applyBorder="1"/>
    <xf numFmtId="0" fontId="3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164" fontId="2" fillId="0" borderId="0" xfId="1" applyNumberFormat="1" applyFont="1" applyFill="1" applyBorder="1"/>
    <xf numFmtId="166" fontId="2" fillId="0" borderId="0" xfId="1" applyNumberFormat="1" applyFont="1" applyFill="1"/>
    <xf numFmtId="0" fontId="2" fillId="0" borderId="0" xfId="0" applyFont="1"/>
    <xf numFmtId="0" fontId="7" fillId="0" borderId="0" xfId="0" applyFont="1" applyFill="1" applyBorder="1"/>
    <xf numFmtId="0" fontId="3" fillId="0" borderId="29" xfId="0" applyFont="1" applyFill="1" applyBorder="1" applyAlignment="1">
      <alignment vertical="center"/>
    </xf>
    <xf numFmtId="0" fontId="3" fillId="0" borderId="9" xfId="0" applyFont="1" applyFill="1" applyBorder="1" applyAlignment="1"/>
    <xf numFmtId="164" fontId="10" fillId="0" borderId="0" xfId="1" applyNumberFormat="1" applyFont="1" applyFill="1" applyBorder="1"/>
    <xf numFmtId="164" fontId="13" fillId="0" borderId="0" xfId="1" applyNumberFormat="1" applyFont="1" applyFill="1" applyBorder="1"/>
    <xf numFmtId="0" fontId="6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164" fontId="10" fillId="2" borderId="26" xfId="1" applyNumberFormat="1" applyFont="1" applyFill="1" applyBorder="1" applyAlignment="1">
      <alignment horizontal="right"/>
    </xf>
    <xf numFmtId="164" fontId="10" fillId="2" borderId="23" xfId="1" applyNumberFormat="1" applyFont="1" applyFill="1" applyBorder="1" applyAlignment="1">
      <alignment horizontal="right"/>
    </xf>
    <xf numFmtId="164" fontId="10" fillId="0" borderId="27" xfId="1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164" fontId="10" fillId="0" borderId="35" xfId="1" applyNumberFormat="1" applyFont="1" applyFill="1" applyBorder="1" applyAlignment="1">
      <alignment horizontal="right"/>
    </xf>
    <xf numFmtId="164" fontId="10" fillId="0" borderId="35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/>
    <xf numFmtId="0" fontId="6" fillId="2" borderId="2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164" fontId="3" fillId="0" borderId="36" xfId="0" applyNumberFormat="1" applyFont="1" applyFill="1" applyBorder="1"/>
    <xf numFmtId="0" fontId="7" fillId="0" borderId="0" xfId="0" applyFont="1" applyFill="1"/>
    <xf numFmtId="165" fontId="6" fillId="7" borderId="0" xfId="3" applyNumberFormat="1" applyFont="1" applyFill="1" applyBorder="1" applyAlignment="1">
      <alignment horizontal="center"/>
    </xf>
    <xf numFmtId="165" fontId="6" fillId="7" borderId="0" xfId="3" applyNumberFormat="1" applyFont="1" applyFill="1" applyBorder="1"/>
    <xf numFmtId="168" fontId="6" fillId="7" borderId="0" xfId="3" applyNumberFormat="1" applyFont="1" applyFill="1" applyBorder="1" applyAlignment="1">
      <alignment horizontal="center"/>
    </xf>
    <xf numFmtId="168" fontId="6" fillId="7" borderId="0" xfId="3" applyNumberFormat="1" applyFont="1" applyFill="1" applyBorder="1"/>
    <xf numFmtId="0" fontId="14" fillId="6" borderId="2" xfId="0" applyFont="1" applyFill="1" applyBorder="1" applyAlignment="1">
      <alignment horizontal="center"/>
    </xf>
    <xf numFmtId="0" fontId="3" fillId="6" borderId="0" xfId="0" applyFont="1" applyFill="1"/>
    <xf numFmtId="0" fontId="6" fillId="0" borderId="15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center"/>
    </xf>
    <xf numFmtId="14" fontId="6" fillId="6" borderId="5" xfId="0" applyNumberFormat="1" applyFont="1" applyFill="1" applyBorder="1" applyAlignment="1">
      <alignment horizontal="center"/>
    </xf>
    <xf numFmtId="164" fontId="12" fillId="0" borderId="5" xfId="1" applyNumberFormat="1" applyFont="1" applyFill="1" applyBorder="1" applyAlignment="1">
      <alignment horizontal="center"/>
    </xf>
    <xf numFmtId="164" fontId="12" fillId="0" borderId="6" xfId="1" applyNumberFormat="1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10" fillId="0" borderId="23" xfId="1" applyNumberFormat="1" applyFont="1" applyFill="1" applyBorder="1" applyAlignment="1">
      <alignment horizontal="center"/>
    </xf>
    <xf numFmtId="164" fontId="10" fillId="0" borderId="24" xfId="1" applyNumberFormat="1" applyFont="1" applyFill="1" applyBorder="1" applyAlignment="1">
      <alignment horizontal="center"/>
    </xf>
    <xf numFmtId="164" fontId="10" fillId="0" borderId="25" xfId="1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10" fillId="0" borderId="6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8" borderId="11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/>
    </xf>
    <xf numFmtId="0" fontId="3" fillId="8" borderId="12" xfId="0" applyFont="1" applyFill="1" applyBorder="1"/>
    <xf numFmtId="0" fontId="2" fillId="8" borderId="11" xfId="0" applyFont="1" applyFill="1" applyBorder="1" applyAlignment="1">
      <alignment horizontal="right" vertical="center"/>
    </xf>
    <xf numFmtId="0" fontId="3" fillId="8" borderId="11" xfId="0" applyFont="1" applyFill="1" applyBorder="1" applyAlignment="1">
      <alignment horizontal="center" vertical="center"/>
    </xf>
    <xf numFmtId="167" fontId="3" fillId="8" borderId="11" xfId="0" applyNumberFormat="1" applyFont="1" applyFill="1" applyBorder="1" applyAlignment="1">
      <alignment horizontal="center" vertical="center"/>
    </xf>
    <xf numFmtId="14" fontId="3" fillId="8" borderId="11" xfId="0" applyNumberFormat="1" applyFont="1" applyFill="1" applyBorder="1" applyAlignment="1">
      <alignment vertical="center"/>
    </xf>
    <xf numFmtId="14" fontId="3" fillId="8" borderId="13" xfId="0" applyNumberFormat="1" applyFont="1" applyFill="1" applyBorder="1" applyAlignment="1">
      <alignment vertical="center"/>
    </xf>
    <xf numFmtId="164" fontId="3" fillId="4" borderId="0" xfId="1" applyNumberFormat="1" applyFont="1" applyFill="1" applyBorder="1" applyAlignment="1">
      <alignment horizontal="center"/>
    </xf>
    <xf numFmtId="164" fontId="3" fillId="4" borderId="0" xfId="1" applyNumberFormat="1" applyFont="1" applyFill="1" applyBorder="1"/>
    <xf numFmtId="0" fontId="15" fillId="8" borderId="11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135"/>
  <sheetViews>
    <sheetView tabSelected="1" zoomScaleNormal="100" workbookViewId="0">
      <selection activeCell="J15" sqref="J15"/>
    </sheetView>
  </sheetViews>
  <sheetFormatPr defaultRowHeight="12" x14ac:dyDescent="0.2"/>
  <cols>
    <col min="1" max="1" width="2.7109375" style="1" customWidth="1"/>
    <col min="2" max="2" width="9.28515625" style="1" customWidth="1"/>
    <col min="3" max="3" width="18.5703125" style="1" customWidth="1"/>
    <col min="4" max="4" width="6.5703125" style="1" customWidth="1"/>
    <col min="5" max="5" width="3.7109375" style="1" customWidth="1"/>
    <col min="6" max="6" width="7.42578125" style="1" customWidth="1"/>
    <col min="7" max="7" width="9.140625" style="1" customWidth="1"/>
    <col min="8" max="8" width="7.42578125" style="1" customWidth="1"/>
    <col min="9" max="9" width="7.140625" style="1" customWidth="1"/>
    <col min="10" max="10" width="8.7109375" style="1" bestFit="1" customWidth="1"/>
    <col min="11" max="11" width="6.85546875" style="1" customWidth="1"/>
    <col min="12" max="12" width="3.7109375" style="23" customWidth="1"/>
    <col min="13" max="13" width="8.42578125" style="1" customWidth="1"/>
    <col min="14" max="14" width="8.7109375" style="1" customWidth="1"/>
    <col min="15" max="16" width="7.140625" style="1" customWidth="1"/>
    <col min="17" max="17" width="7.7109375" style="1" customWidth="1"/>
    <col min="18" max="18" width="7.140625" style="1" customWidth="1"/>
    <col min="19" max="19" width="3.7109375" style="1" customWidth="1"/>
    <col min="20" max="20" width="8" style="1" customWidth="1"/>
    <col min="21" max="21" width="8.7109375" style="1" customWidth="1"/>
    <col min="22" max="22" width="8" style="1" customWidth="1"/>
    <col min="23" max="23" width="6.7109375" style="1" customWidth="1"/>
    <col min="24" max="24" width="9" style="1" bestFit="1" customWidth="1"/>
    <col min="25" max="25" width="7.140625" style="1" customWidth="1"/>
    <col min="26" max="26" width="3.7109375" style="1" customWidth="1"/>
    <col min="27" max="27" width="8.140625" style="1" customWidth="1"/>
    <col min="28" max="28" width="8.5703125" style="1" customWidth="1"/>
    <col min="29" max="29" width="8.140625" style="1" customWidth="1"/>
    <col min="30" max="30" width="6.7109375" style="1" customWidth="1"/>
    <col min="31" max="31" width="9" style="1" bestFit="1" customWidth="1"/>
    <col min="32" max="32" width="7.140625" style="1" customWidth="1"/>
    <col min="33" max="33" width="3.7109375" style="1" customWidth="1"/>
    <col min="34" max="35" width="8.28515625" style="1" customWidth="1"/>
    <col min="36" max="36" width="8.140625" style="1" customWidth="1"/>
    <col min="37" max="37" width="6.7109375" style="1" customWidth="1"/>
    <col min="38" max="38" width="9" style="1" bestFit="1" customWidth="1"/>
    <col min="39" max="39" width="7.5703125" style="1" customWidth="1"/>
    <col min="40" max="40" width="10.28515625" style="1" bestFit="1" customWidth="1"/>
    <col min="41" max="16384" width="9.140625" style="1"/>
  </cols>
  <sheetData>
    <row r="1" spans="1:40" ht="39.75" customHeight="1" x14ac:dyDescent="0.2">
      <c r="A1" s="210" t="s">
        <v>52</v>
      </c>
      <c r="B1" s="211" t="s">
        <v>61</v>
      </c>
      <c r="C1" s="211"/>
      <c r="D1" s="212"/>
      <c r="E1" s="212"/>
      <c r="F1" s="213" t="s">
        <v>9</v>
      </c>
      <c r="G1" s="220" t="s">
        <v>93</v>
      </c>
      <c r="H1" s="220"/>
      <c r="I1" s="220"/>
      <c r="J1" s="220"/>
      <c r="K1" s="214"/>
      <c r="L1" s="214"/>
      <c r="M1" s="210"/>
      <c r="N1" s="210" t="s">
        <v>10</v>
      </c>
      <c r="O1" s="210"/>
      <c r="P1" s="215" t="s">
        <v>62</v>
      </c>
      <c r="Q1" s="215"/>
      <c r="R1" s="215"/>
      <c r="S1" s="215"/>
      <c r="T1" s="215"/>
      <c r="U1" s="215"/>
      <c r="V1" s="215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7"/>
    </row>
    <row r="2" spans="1:40" ht="12" customHeight="1" x14ac:dyDescent="0.2">
      <c r="A2" s="2"/>
      <c r="B2" s="3"/>
      <c r="C2" s="3"/>
      <c r="D2" s="189" t="s">
        <v>0</v>
      </c>
      <c r="E2" s="190"/>
      <c r="F2" s="190"/>
      <c r="G2" s="190"/>
      <c r="H2" s="190"/>
      <c r="I2" s="190"/>
      <c r="J2" s="191"/>
      <c r="K2" s="190" t="s">
        <v>5</v>
      </c>
      <c r="L2" s="190"/>
      <c r="M2" s="190"/>
      <c r="N2" s="190"/>
      <c r="O2" s="190"/>
      <c r="P2" s="190"/>
      <c r="Q2" s="190"/>
      <c r="R2" s="185" t="s">
        <v>11</v>
      </c>
      <c r="S2" s="186"/>
      <c r="T2" s="186"/>
      <c r="U2" s="186"/>
      <c r="V2" s="186"/>
      <c r="W2" s="186"/>
      <c r="X2" s="186"/>
      <c r="Y2" s="185" t="s">
        <v>66</v>
      </c>
      <c r="Z2" s="186"/>
      <c r="AA2" s="186"/>
      <c r="AB2" s="186"/>
      <c r="AC2" s="186"/>
      <c r="AD2" s="186"/>
      <c r="AE2" s="186"/>
      <c r="AF2" s="185" t="s">
        <v>68</v>
      </c>
      <c r="AG2" s="186"/>
      <c r="AH2" s="186"/>
      <c r="AI2" s="186"/>
      <c r="AJ2" s="186"/>
      <c r="AK2" s="186"/>
      <c r="AL2" s="186"/>
      <c r="AM2" s="183" t="s">
        <v>1</v>
      </c>
    </row>
    <row r="3" spans="1:40" ht="27" customHeight="1" x14ac:dyDescent="0.2">
      <c r="A3" s="4"/>
      <c r="B3" s="5" t="s">
        <v>50</v>
      </c>
      <c r="C3" s="6" t="s">
        <v>3</v>
      </c>
      <c r="D3" s="7" t="s">
        <v>2</v>
      </c>
      <c r="E3" s="8" t="s">
        <v>4</v>
      </c>
      <c r="F3" s="9" t="s">
        <v>14</v>
      </c>
      <c r="G3" s="10" t="s">
        <v>20</v>
      </c>
      <c r="H3" s="10" t="s">
        <v>27</v>
      </c>
      <c r="I3" s="11" t="s">
        <v>33</v>
      </c>
      <c r="J3" s="12" t="s">
        <v>17</v>
      </c>
      <c r="K3" s="13" t="s">
        <v>26</v>
      </c>
      <c r="L3" s="8" t="s">
        <v>4</v>
      </c>
      <c r="M3" s="9" t="s">
        <v>14</v>
      </c>
      <c r="N3" s="10" t="s">
        <v>20</v>
      </c>
      <c r="O3" s="10" t="s">
        <v>27</v>
      </c>
      <c r="P3" s="14" t="s">
        <v>16</v>
      </c>
      <c r="Q3" s="15" t="s">
        <v>18</v>
      </c>
      <c r="R3" s="10" t="s">
        <v>26</v>
      </c>
      <c r="S3" s="8" t="s">
        <v>4</v>
      </c>
      <c r="T3" s="10"/>
      <c r="U3" s="10" t="s">
        <v>20</v>
      </c>
      <c r="V3" s="10" t="s">
        <v>27</v>
      </c>
      <c r="W3" s="14" t="s">
        <v>16</v>
      </c>
      <c r="X3" s="15" t="s">
        <v>19</v>
      </c>
      <c r="Y3" s="10" t="s">
        <v>26</v>
      </c>
      <c r="Z3" s="8" t="s">
        <v>4</v>
      </c>
      <c r="AA3" s="10"/>
      <c r="AB3" s="10" t="s">
        <v>20</v>
      </c>
      <c r="AC3" s="10" t="s">
        <v>27</v>
      </c>
      <c r="AD3" s="14" t="s">
        <v>16</v>
      </c>
      <c r="AE3" s="15" t="s">
        <v>67</v>
      </c>
      <c r="AF3" s="10" t="s">
        <v>26</v>
      </c>
      <c r="AG3" s="8" t="s">
        <v>4</v>
      </c>
      <c r="AH3" s="10"/>
      <c r="AI3" s="10" t="s">
        <v>20</v>
      </c>
      <c r="AJ3" s="10" t="s">
        <v>27</v>
      </c>
      <c r="AK3" s="14" t="s">
        <v>16</v>
      </c>
      <c r="AL3" s="15" t="s">
        <v>69</v>
      </c>
      <c r="AM3" s="184"/>
    </row>
    <row r="4" spans="1:40" s="23" customFormat="1" ht="12.75" customHeight="1" x14ac:dyDescent="0.2">
      <c r="A4" s="16" t="s">
        <v>29</v>
      </c>
      <c r="B4" s="17" t="s">
        <v>28</v>
      </c>
      <c r="C4" s="18"/>
      <c r="D4" s="7"/>
      <c r="E4" s="9"/>
      <c r="F4" s="9"/>
      <c r="G4" s="19"/>
      <c r="H4" s="19"/>
      <c r="I4" s="19"/>
      <c r="J4" s="20"/>
      <c r="K4" s="14"/>
      <c r="L4" s="9"/>
      <c r="M4" s="9"/>
      <c r="N4" s="19"/>
      <c r="O4" s="19"/>
      <c r="P4" s="19"/>
      <c r="Q4" s="20"/>
      <c r="R4" s="21"/>
      <c r="S4" s="9"/>
      <c r="T4" s="19"/>
      <c r="U4" s="19"/>
      <c r="V4" s="19"/>
      <c r="W4" s="19"/>
      <c r="X4" s="20"/>
      <c r="Y4" s="21"/>
      <c r="Z4" s="9"/>
      <c r="AA4" s="19"/>
      <c r="AB4" s="19"/>
      <c r="AC4" s="19"/>
      <c r="AD4" s="19"/>
      <c r="AE4" s="20"/>
      <c r="AF4" s="21"/>
      <c r="AG4" s="9"/>
      <c r="AH4" s="19"/>
      <c r="AI4" s="19"/>
      <c r="AJ4" s="19"/>
      <c r="AK4" s="19"/>
      <c r="AL4" s="20"/>
      <c r="AM4" s="22"/>
    </row>
    <row r="5" spans="1:40" x14ac:dyDescent="0.2">
      <c r="A5" s="24"/>
      <c r="B5" s="25" t="s">
        <v>50</v>
      </c>
      <c r="C5" s="26"/>
      <c r="D5" s="27">
        <v>0</v>
      </c>
      <c r="E5" s="28">
        <v>0</v>
      </c>
      <c r="F5" s="29">
        <v>0</v>
      </c>
      <c r="G5" s="30">
        <f>ROUND(D5*F5,0)</f>
        <v>0</v>
      </c>
      <c r="H5" s="31">
        <v>0</v>
      </c>
      <c r="I5" s="30">
        <f>ROUND(G5*H5,0)</f>
        <v>0</v>
      </c>
      <c r="J5" s="32"/>
      <c r="K5" s="33">
        <f>ROUND(D5*1.02,0)</f>
        <v>0</v>
      </c>
      <c r="L5" s="28">
        <v>0</v>
      </c>
      <c r="M5" s="34">
        <f>F5</f>
        <v>0</v>
      </c>
      <c r="N5" s="30">
        <f>ROUND(K5*M5,0)</f>
        <v>0</v>
      </c>
      <c r="O5" s="31">
        <v>0</v>
      </c>
      <c r="P5" s="30">
        <f>ROUND(N5*O5,0)</f>
        <v>0</v>
      </c>
      <c r="Q5" s="32"/>
      <c r="R5" s="33">
        <f>ROUND(K5*1.02,0)</f>
        <v>0</v>
      </c>
      <c r="S5" s="28">
        <v>0</v>
      </c>
      <c r="T5" s="34">
        <f>M5</f>
        <v>0</v>
      </c>
      <c r="U5" s="30">
        <f>ROUND(R5*T5,0)</f>
        <v>0</v>
      </c>
      <c r="V5" s="31">
        <v>0</v>
      </c>
      <c r="W5" s="30">
        <f>ROUND(U5*V5,0)</f>
        <v>0</v>
      </c>
      <c r="X5" s="32"/>
      <c r="Y5" s="33">
        <f>ROUND(R5*1.02,0)</f>
        <v>0</v>
      </c>
      <c r="Z5" s="28">
        <v>0</v>
      </c>
      <c r="AA5" s="34">
        <f>T5</f>
        <v>0</v>
      </c>
      <c r="AB5" s="30">
        <f>ROUND(Y5*AA5,0)</f>
        <v>0</v>
      </c>
      <c r="AC5" s="31">
        <v>0</v>
      </c>
      <c r="AD5" s="30">
        <f>ROUND(AB5*AC5,0)</f>
        <v>0</v>
      </c>
      <c r="AE5" s="32"/>
      <c r="AF5" s="33">
        <f>ROUND(Y5*1.02,0)</f>
        <v>0</v>
      </c>
      <c r="AG5" s="28">
        <v>0</v>
      </c>
      <c r="AH5" s="34">
        <f>AA5</f>
        <v>0</v>
      </c>
      <c r="AI5" s="30">
        <f>ROUND(AF5*AH5,0)</f>
        <v>0</v>
      </c>
      <c r="AJ5" s="31">
        <v>0</v>
      </c>
      <c r="AK5" s="30">
        <f>ROUND(AI5*AJ5,0)</f>
        <v>0</v>
      </c>
      <c r="AL5" s="32"/>
      <c r="AM5" s="35"/>
      <c r="AN5" s="23"/>
    </row>
    <row r="6" spans="1:40" x14ac:dyDescent="0.2">
      <c r="A6" s="24"/>
      <c r="B6" s="25"/>
      <c r="C6" s="26" t="s">
        <v>51</v>
      </c>
      <c r="D6" s="33">
        <f>ROUND(D5/9,0)</f>
        <v>0</v>
      </c>
      <c r="E6" s="36">
        <v>0</v>
      </c>
      <c r="F6" s="37">
        <v>0</v>
      </c>
      <c r="G6" s="38">
        <f>ROUND(D6*E6,0)</f>
        <v>0</v>
      </c>
      <c r="H6" s="39">
        <v>7.6499999999999999E-2</v>
      </c>
      <c r="I6" s="40">
        <f>ROUND(G6*H6,0)</f>
        <v>0</v>
      </c>
      <c r="J6" s="41"/>
      <c r="K6" s="33">
        <f>ROUND(D6*1.02,0)</f>
        <v>0</v>
      </c>
      <c r="L6" s="28">
        <f>E6</f>
        <v>0</v>
      </c>
      <c r="M6" s="34">
        <f>F6</f>
        <v>0</v>
      </c>
      <c r="N6" s="38">
        <f>ROUND(K6*L6,0)</f>
        <v>0</v>
      </c>
      <c r="O6" s="39">
        <v>7.6499999999999999E-2</v>
      </c>
      <c r="P6" s="40">
        <f>ROUND(N6*O6,0)</f>
        <v>0</v>
      </c>
      <c r="Q6" s="41"/>
      <c r="R6" s="33">
        <f>ROUND(K6*1.02,0)</f>
        <v>0</v>
      </c>
      <c r="S6" s="28">
        <f>L6</f>
        <v>0</v>
      </c>
      <c r="T6" s="34">
        <f>M6</f>
        <v>0</v>
      </c>
      <c r="U6" s="38">
        <f>ROUND(R6*S6,0)</f>
        <v>0</v>
      </c>
      <c r="V6" s="39">
        <v>7.6499999999999999E-2</v>
      </c>
      <c r="W6" s="40">
        <f>ROUND(U6*V6,0)</f>
        <v>0</v>
      </c>
      <c r="X6" s="41"/>
      <c r="Y6" s="33">
        <f>ROUND(R6*1.02,0)</f>
        <v>0</v>
      </c>
      <c r="Z6" s="28">
        <f>S6</f>
        <v>0</v>
      </c>
      <c r="AA6" s="34">
        <f>T6</f>
        <v>0</v>
      </c>
      <c r="AB6" s="38">
        <f>ROUND(Y6*Z6,0)</f>
        <v>0</v>
      </c>
      <c r="AC6" s="39">
        <v>7.6499999999999999E-2</v>
      </c>
      <c r="AD6" s="40">
        <f>ROUND(AB6*AC6,0)</f>
        <v>0</v>
      </c>
      <c r="AE6" s="41"/>
      <c r="AF6" s="33">
        <f>ROUND(Y6*1.02,0)</f>
        <v>0</v>
      </c>
      <c r="AG6" s="28">
        <f>Z6</f>
        <v>0</v>
      </c>
      <c r="AH6" s="34">
        <f>AA6</f>
        <v>0</v>
      </c>
      <c r="AI6" s="38">
        <f>ROUND(AF6*AG6,0)</f>
        <v>0</v>
      </c>
      <c r="AJ6" s="39">
        <v>7.6499999999999999E-2</v>
      </c>
      <c r="AK6" s="40">
        <f>ROUND(AI6*AJ6,0)</f>
        <v>0</v>
      </c>
      <c r="AL6" s="41"/>
      <c r="AM6" s="42"/>
      <c r="AN6" s="23"/>
    </row>
    <row r="7" spans="1:40" x14ac:dyDescent="0.2">
      <c r="A7" s="43"/>
      <c r="B7" s="196" t="s">
        <v>1</v>
      </c>
      <c r="C7" s="197"/>
      <c r="D7" s="44"/>
      <c r="E7" s="45"/>
      <c r="F7" s="45"/>
      <c r="G7" s="38">
        <f>SUM(G5:G6)</f>
        <v>0</v>
      </c>
      <c r="H7" s="46"/>
      <c r="I7" s="38">
        <f>SUM(I5:I6)</f>
        <v>0</v>
      </c>
      <c r="J7" s="47">
        <f>G7+I7</f>
        <v>0</v>
      </c>
      <c r="K7" s="48"/>
      <c r="L7" s="49"/>
      <c r="M7" s="45"/>
      <c r="N7" s="38">
        <f>SUM(N5:N6)</f>
        <v>0</v>
      </c>
      <c r="O7" s="46"/>
      <c r="P7" s="38">
        <f>SUM(P5:P6)</f>
        <v>0</v>
      </c>
      <c r="Q7" s="47">
        <f>N7+P7</f>
        <v>0</v>
      </c>
      <c r="R7" s="48"/>
      <c r="S7" s="49"/>
      <c r="T7" s="45"/>
      <c r="U7" s="38">
        <f>SUM(U5:U6)</f>
        <v>0</v>
      </c>
      <c r="V7" s="46"/>
      <c r="W7" s="38">
        <f>SUM(W5:W6)</f>
        <v>0</v>
      </c>
      <c r="X7" s="47">
        <f>U7+W7</f>
        <v>0</v>
      </c>
      <c r="Y7" s="48"/>
      <c r="Z7" s="49"/>
      <c r="AA7" s="45"/>
      <c r="AB7" s="38">
        <f>SUM(AB5:AB6)</f>
        <v>0</v>
      </c>
      <c r="AC7" s="46"/>
      <c r="AD7" s="38">
        <f>SUM(AD5:AD6)</f>
        <v>0</v>
      </c>
      <c r="AE7" s="47">
        <f>AB7+AD7</f>
        <v>0</v>
      </c>
      <c r="AF7" s="48"/>
      <c r="AG7" s="49"/>
      <c r="AH7" s="45"/>
      <c r="AI7" s="38">
        <f>SUM(AI5:AI6)</f>
        <v>0</v>
      </c>
      <c r="AJ7" s="46"/>
      <c r="AK7" s="38">
        <f>SUM(AK5:AK6)</f>
        <v>0</v>
      </c>
      <c r="AL7" s="47">
        <f>AI7+AK7</f>
        <v>0</v>
      </c>
      <c r="AM7" s="42">
        <f>J7+Q7+X7+AE7+AL7</f>
        <v>0</v>
      </c>
      <c r="AN7" s="23"/>
    </row>
    <row r="8" spans="1:40" x14ac:dyDescent="0.2">
      <c r="A8" s="24"/>
      <c r="B8" s="25" t="s">
        <v>50</v>
      </c>
      <c r="C8" s="26"/>
      <c r="D8" s="27">
        <v>0</v>
      </c>
      <c r="E8" s="28">
        <v>0</v>
      </c>
      <c r="F8" s="29">
        <v>0</v>
      </c>
      <c r="G8" s="30">
        <f>ROUND(D8*F8,0)</f>
        <v>0</v>
      </c>
      <c r="H8" s="31">
        <v>0</v>
      </c>
      <c r="I8" s="30">
        <f>ROUND(G8*H8,0)</f>
        <v>0</v>
      </c>
      <c r="J8" s="32"/>
      <c r="K8" s="33">
        <f>ROUND(D8*1.02,0)</f>
        <v>0</v>
      </c>
      <c r="L8" s="28">
        <v>0</v>
      </c>
      <c r="M8" s="34">
        <f>F8</f>
        <v>0</v>
      </c>
      <c r="N8" s="30">
        <f>ROUND(K8*M8,0)</f>
        <v>0</v>
      </c>
      <c r="O8" s="31">
        <v>0</v>
      </c>
      <c r="P8" s="30">
        <f>ROUND(N8*O8,0)</f>
        <v>0</v>
      </c>
      <c r="Q8" s="32"/>
      <c r="R8" s="33">
        <f>ROUND(K8*1.02,0)</f>
        <v>0</v>
      </c>
      <c r="S8" s="28">
        <v>0</v>
      </c>
      <c r="T8" s="34">
        <f>M8</f>
        <v>0</v>
      </c>
      <c r="U8" s="30">
        <f>ROUND(R8*T8,0)</f>
        <v>0</v>
      </c>
      <c r="V8" s="31">
        <v>0</v>
      </c>
      <c r="W8" s="30">
        <f>ROUND(U8*V8,0)</f>
        <v>0</v>
      </c>
      <c r="X8" s="32"/>
      <c r="Y8" s="33">
        <f>ROUND(R8*1.02,0)</f>
        <v>0</v>
      </c>
      <c r="Z8" s="28">
        <v>0</v>
      </c>
      <c r="AA8" s="34">
        <f>T8</f>
        <v>0</v>
      </c>
      <c r="AB8" s="30">
        <f>ROUND(Y8*AA8,0)</f>
        <v>0</v>
      </c>
      <c r="AC8" s="31">
        <v>0</v>
      </c>
      <c r="AD8" s="30">
        <f>ROUND(AB8*AC8,0)</f>
        <v>0</v>
      </c>
      <c r="AE8" s="32"/>
      <c r="AF8" s="33">
        <f>ROUND(Y8*1.02,0)</f>
        <v>0</v>
      </c>
      <c r="AG8" s="28">
        <v>0</v>
      </c>
      <c r="AH8" s="34">
        <f>AA8</f>
        <v>0</v>
      </c>
      <c r="AI8" s="30">
        <f>ROUND(AF8*AH8,0)</f>
        <v>0</v>
      </c>
      <c r="AJ8" s="31">
        <v>0</v>
      </c>
      <c r="AK8" s="30">
        <f>ROUND(AI8*AJ8,0)</f>
        <v>0</v>
      </c>
      <c r="AL8" s="32"/>
      <c r="AM8" s="35"/>
      <c r="AN8" s="23"/>
    </row>
    <row r="9" spans="1:40" x14ac:dyDescent="0.2">
      <c r="A9" s="24"/>
      <c r="B9" s="25"/>
      <c r="C9" s="26" t="s">
        <v>51</v>
      </c>
      <c r="D9" s="33">
        <f>ROUND(D8/9,0)</f>
        <v>0</v>
      </c>
      <c r="E9" s="36">
        <v>0</v>
      </c>
      <c r="F9" s="37">
        <v>0</v>
      </c>
      <c r="G9" s="38">
        <f>ROUND(D9*E9,0)</f>
        <v>0</v>
      </c>
      <c r="H9" s="39">
        <v>7.6499999999999999E-2</v>
      </c>
      <c r="I9" s="40">
        <f>ROUND(G9*H9,0)</f>
        <v>0</v>
      </c>
      <c r="J9" s="41"/>
      <c r="K9" s="33">
        <f>ROUND(D9*1.02,0)</f>
        <v>0</v>
      </c>
      <c r="L9" s="28">
        <f>E9</f>
        <v>0</v>
      </c>
      <c r="M9" s="34">
        <f>F9</f>
        <v>0</v>
      </c>
      <c r="N9" s="38">
        <f>ROUND(K9*L9,0)</f>
        <v>0</v>
      </c>
      <c r="O9" s="39">
        <v>7.6499999999999999E-2</v>
      </c>
      <c r="P9" s="40">
        <f>ROUND(N9*O9,0)</f>
        <v>0</v>
      </c>
      <c r="Q9" s="41"/>
      <c r="R9" s="33">
        <f>ROUND(K9*1.02,0)</f>
        <v>0</v>
      </c>
      <c r="S9" s="28">
        <f>L9</f>
        <v>0</v>
      </c>
      <c r="T9" s="34">
        <f>M9</f>
        <v>0</v>
      </c>
      <c r="U9" s="38">
        <f>ROUND(R9*S9,0)</f>
        <v>0</v>
      </c>
      <c r="V9" s="39">
        <v>7.6499999999999999E-2</v>
      </c>
      <c r="W9" s="40">
        <f>ROUND(U9*V9,0)</f>
        <v>0</v>
      </c>
      <c r="X9" s="41"/>
      <c r="Y9" s="33">
        <f>ROUND(R9*1.02,0)</f>
        <v>0</v>
      </c>
      <c r="Z9" s="28">
        <f>S9</f>
        <v>0</v>
      </c>
      <c r="AA9" s="34">
        <f>T9</f>
        <v>0</v>
      </c>
      <c r="AB9" s="38">
        <f>ROUND(Y9*Z9,0)</f>
        <v>0</v>
      </c>
      <c r="AC9" s="39">
        <v>7.6499999999999999E-2</v>
      </c>
      <c r="AD9" s="40">
        <f>ROUND(AB9*AC9,0)</f>
        <v>0</v>
      </c>
      <c r="AE9" s="41"/>
      <c r="AF9" s="33">
        <f>ROUND(Y9*1.02,0)</f>
        <v>0</v>
      </c>
      <c r="AG9" s="28">
        <f>Z9</f>
        <v>0</v>
      </c>
      <c r="AH9" s="34">
        <f>AA9</f>
        <v>0</v>
      </c>
      <c r="AI9" s="38">
        <f>ROUND(AF9*AG9,0)</f>
        <v>0</v>
      </c>
      <c r="AJ9" s="39">
        <v>7.6499999999999999E-2</v>
      </c>
      <c r="AK9" s="40">
        <f>ROUND(AI9*AJ9,0)</f>
        <v>0</v>
      </c>
      <c r="AL9" s="41"/>
      <c r="AM9" s="42"/>
      <c r="AN9" s="23"/>
    </row>
    <row r="10" spans="1:40" x14ac:dyDescent="0.2">
      <c r="A10" s="43"/>
      <c r="B10" s="196" t="s">
        <v>1</v>
      </c>
      <c r="C10" s="197"/>
      <c r="D10" s="44"/>
      <c r="E10" s="45"/>
      <c r="F10" s="45"/>
      <c r="G10" s="38">
        <f>SUM(G8:G9)</f>
        <v>0</v>
      </c>
      <c r="H10" s="46"/>
      <c r="I10" s="38">
        <f>SUM(I8:I9)</f>
        <v>0</v>
      </c>
      <c r="J10" s="47">
        <f>G10+I10</f>
        <v>0</v>
      </c>
      <c r="K10" s="48"/>
      <c r="L10" s="49"/>
      <c r="M10" s="45"/>
      <c r="N10" s="38">
        <f>SUM(N8:N9)</f>
        <v>0</v>
      </c>
      <c r="O10" s="46"/>
      <c r="P10" s="38">
        <f>SUM(P8:P9)</f>
        <v>0</v>
      </c>
      <c r="Q10" s="47">
        <f>N10+P10</f>
        <v>0</v>
      </c>
      <c r="R10" s="48"/>
      <c r="S10" s="49"/>
      <c r="T10" s="45"/>
      <c r="U10" s="38">
        <f>SUM(U8:U9)</f>
        <v>0</v>
      </c>
      <c r="V10" s="46"/>
      <c r="W10" s="38">
        <f>SUM(W8:W9)</f>
        <v>0</v>
      </c>
      <c r="X10" s="47">
        <f>U10+W10</f>
        <v>0</v>
      </c>
      <c r="Y10" s="48"/>
      <c r="Z10" s="49"/>
      <c r="AA10" s="45"/>
      <c r="AB10" s="38">
        <f>SUM(AB8:AB9)</f>
        <v>0</v>
      </c>
      <c r="AC10" s="46"/>
      <c r="AD10" s="38">
        <f>SUM(AD8:AD9)</f>
        <v>0</v>
      </c>
      <c r="AE10" s="47">
        <f>AB10+AD10</f>
        <v>0</v>
      </c>
      <c r="AF10" s="48"/>
      <c r="AG10" s="49"/>
      <c r="AH10" s="45"/>
      <c r="AI10" s="38">
        <f>SUM(AI8:AI9)</f>
        <v>0</v>
      </c>
      <c r="AJ10" s="46"/>
      <c r="AK10" s="38">
        <f>SUM(AK8:AK9)</f>
        <v>0</v>
      </c>
      <c r="AL10" s="47">
        <f>AI10+AK10</f>
        <v>0</v>
      </c>
      <c r="AM10" s="42">
        <f>J10+Q10+X10+AE10+AL10</f>
        <v>0</v>
      </c>
      <c r="AN10" s="23"/>
    </row>
    <row r="11" spans="1:40" x14ac:dyDescent="0.2">
      <c r="A11" s="24"/>
      <c r="B11" s="25" t="s">
        <v>50</v>
      </c>
      <c r="C11" s="26"/>
      <c r="D11" s="27">
        <v>0</v>
      </c>
      <c r="E11" s="28">
        <v>0</v>
      </c>
      <c r="F11" s="29">
        <v>0</v>
      </c>
      <c r="G11" s="30">
        <f>ROUND(D11*F11,0)</f>
        <v>0</v>
      </c>
      <c r="H11" s="31">
        <v>0</v>
      </c>
      <c r="I11" s="30">
        <f>ROUND(G11*H11,0)</f>
        <v>0</v>
      </c>
      <c r="J11" s="32"/>
      <c r="K11" s="33">
        <f>ROUND(D11*1.02,0)</f>
        <v>0</v>
      </c>
      <c r="L11" s="28">
        <v>0</v>
      </c>
      <c r="M11" s="34">
        <f>F11</f>
        <v>0</v>
      </c>
      <c r="N11" s="30">
        <f>ROUND(K11*M11,0)</f>
        <v>0</v>
      </c>
      <c r="O11" s="31">
        <v>0</v>
      </c>
      <c r="P11" s="30">
        <f>ROUND(N11*O11,0)</f>
        <v>0</v>
      </c>
      <c r="Q11" s="32"/>
      <c r="R11" s="33">
        <f>ROUND(K11*1.02,0)</f>
        <v>0</v>
      </c>
      <c r="S11" s="28">
        <v>0</v>
      </c>
      <c r="T11" s="34">
        <f>M11</f>
        <v>0</v>
      </c>
      <c r="U11" s="30">
        <f>ROUND(R11*T11,0)</f>
        <v>0</v>
      </c>
      <c r="V11" s="31">
        <v>0</v>
      </c>
      <c r="W11" s="30">
        <f>ROUND(U11*V11,0)</f>
        <v>0</v>
      </c>
      <c r="X11" s="32"/>
      <c r="Y11" s="33">
        <f>ROUND(R11*1.02,0)</f>
        <v>0</v>
      </c>
      <c r="Z11" s="28">
        <v>0</v>
      </c>
      <c r="AA11" s="34">
        <f>T11</f>
        <v>0</v>
      </c>
      <c r="AB11" s="30">
        <f>ROUND(Y11*AA11,0)</f>
        <v>0</v>
      </c>
      <c r="AC11" s="31">
        <v>0</v>
      </c>
      <c r="AD11" s="30">
        <f>ROUND(AB11*AC11,0)</f>
        <v>0</v>
      </c>
      <c r="AE11" s="32"/>
      <c r="AF11" s="33">
        <f>ROUND(Y11*1.02,0)</f>
        <v>0</v>
      </c>
      <c r="AG11" s="28">
        <v>0</v>
      </c>
      <c r="AH11" s="34">
        <f>AA11</f>
        <v>0</v>
      </c>
      <c r="AI11" s="30">
        <f>ROUND(AF11*AH11,0)</f>
        <v>0</v>
      </c>
      <c r="AJ11" s="31">
        <v>0</v>
      </c>
      <c r="AK11" s="30">
        <f>ROUND(AI11*AJ11,0)</f>
        <v>0</v>
      </c>
      <c r="AL11" s="32"/>
      <c r="AM11" s="35"/>
      <c r="AN11" s="23"/>
    </row>
    <row r="12" spans="1:40" x14ac:dyDescent="0.2">
      <c r="A12" s="24"/>
      <c r="B12" s="25"/>
      <c r="C12" s="26" t="s">
        <v>51</v>
      </c>
      <c r="D12" s="33">
        <f>ROUND(D11/9,0)</f>
        <v>0</v>
      </c>
      <c r="E12" s="36">
        <v>0</v>
      </c>
      <c r="F12" s="37">
        <v>0</v>
      </c>
      <c r="G12" s="38">
        <f>ROUND(D12*E12,0)</f>
        <v>0</v>
      </c>
      <c r="H12" s="39">
        <v>7.6499999999999999E-2</v>
      </c>
      <c r="I12" s="40">
        <f>ROUND(G12*H12,0)</f>
        <v>0</v>
      </c>
      <c r="J12" s="41"/>
      <c r="K12" s="33">
        <f>ROUND(D12*1.02,0)</f>
        <v>0</v>
      </c>
      <c r="L12" s="28">
        <f>E12</f>
        <v>0</v>
      </c>
      <c r="M12" s="34">
        <f>F12</f>
        <v>0</v>
      </c>
      <c r="N12" s="38">
        <f>ROUND(K12*L12,0)</f>
        <v>0</v>
      </c>
      <c r="O12" s="39">
        <v>7.6499999999999999E-2</v>
      </c>
      <c r="P12" s="40">
        <f>ROUND(N12*O12,0)</f>
        <v>0</v>
      </c>
      <c r="Q12" s="41"/>
      <c r="R12" s="33">
        <f>ROUND(K12*1.02,0)</f>
        <v>0</v>
      </c>
      <c r="S12" s="28">
        <f>L12</f>
        <v>0</v>
      </c>
      <c r="T12" s="34">
        <f>M12</f>
        <v>0</v>
      </c>
      <c r="U12" s="38">
        <f>ROUND(R12*S12,0)</f>
        <v>0</v>
      </c>
      <c r="V12" s="39">
        <v>7.6499999999999999E-2</v>
      </c>
      <c r="W12" s="40">
        <f>ROUND(U12*V12,0)</f>
        <v>0</v>
      </c>
      <c r="X12" s="41"/>
      <c r="Y12" s="33">
        <f>ROUND(R12*1.02,0)</f>
        <v>0</v>
      </c>
      <c r="Z12" s="28">
        <f>S12</f>
        <v>0</v>
      </c>
      <c r="AA12" s="34">
        <f>T12</f>
        <v>0</v>
      </c>
      <c r="AB12" s="38">
        <f>ROUND(Y12*Z12,0)</f>
        <v>0</v>
      </c>
      <c r="AC12" s="39">
        <v>7.6499999999999999E-2</v>
      </c>
      <c r="AD12" s="40">
        <f>ROUND(AB12*AC12,0)</f>
        <v>0</v>
      </c>
      <c r="AE12" s="41"/>
      <c r="AF12" s="33">
        <f>ROUND(Y12*1.02,0)</f>
        <v>0</v>
      </c>
      <c r="AG12" s="28">
        <f>Z12</f>
        <v>0</v>
      </c>
      <c r="AH12" s="34">
        <f>AA12</f>
        <v>0</v>
      </c>
      <c r="AI12" s="38">
        <f>ROUND(AF12*AG12,0)</f>
        <v>0</v>
      </c>
      <c r="AJ12" s="39">
        <v>7.6499999999999999E-2</v>
      </c>
      <c r="AK12" s="40">
        <f>ROUND(AI12*AJ12,0)</f>
        <v>0</v>
      </c>
      <c r="AL12" s="41"/>
      <c r="AM12" s="42"/>
      <c r="AN12" s="23"/>
    </row>
    <row r="13" spans="1:40" x14ac:dyDescent="0.2">
      <c r="A13" s="43"/>
      <c r="B13" s="196" t="s">
        <v>1</v>
      </c>
      <c r="C13" s="197"/>
      <c r="D13" s="44"/>
      <c r="E13" s="45"/>
      <c r="F13" s="45"/>
      <c r="G13" s="38">
        <f>SUM(G11:G12)</f>
        <v>0</v>
      </c>
      <c r="H13" s="46"/>
      <c r="I13" s="38">
        <f>SUM(I11:I12)</f>
        <v>0</v>
      </c>
      <c r="J13" s="47">
        <f>G13+I13</f>
        <v>0</v>
      </c>
      <c r="K13" s="48"/>
      <c r="L13" s="49"/>
      <c r="M13" s="45"/>
      <c r="N13" s="38">
        <f>SUM(N11:N12)</f>
        <v>0</v>
      </c>
      <c r="O13" s="46"/>
      <c r="P13" s="38">
        <f>SUM(P11:P12)</f>
        <v>0</v>
      </c>
      <c r="Q13" s="47">
        <f>N13+P13</f>
        <v>0</v>
      </c>
      <c r="R13" s="48"/>
      <c r="S13" s="49"/>
      <c r="T13" s="45"/>
      <c r="U13" s="38">
        <f>SUM(U11:U12)</f>
        <v>0</v>
      </c>
      <c r="V13" s="46"/>
      <c r="W13" s="38">
        <f>SUM(W11:W12)</f>
        <v>0</v>
      </c>
      <c r="X13" s="47">
        <f>U13+W13</f>
        <v>0</v>
      </c>
      <c r="Y13" s="48"/>
      <c r="Z13" s="49"/>
      <c r="AA13" s="45"/>
      <c r="AB13" s="38">
        <f>SUM(AB11:AB12)</f>
        <v>0</v>
      </c>
      <c r="AC13" s="46"/>
      <c r="AD13" s="38">
        <f>SUM(AD11:AD12)</f>
        <v>0</v>
      </c>
      <c r="AE13" s="47">
        <f>AB13+AD13</f>
        <v>0</v>
      </c>
      <c r="AF13" s="48"/>
      <c r="AG13" s="49"/>
      <c r="AH13" s="45"/>
      <c r="AI13" s="38">
        <f>SUM(AI11:AI12)</f>
        <v>0</v>
      </c>
      <c r="AJ13" s="46"/>
      <c r="AK13" s="38">
        <f>SUM(AK11:AK12)</f>
        <v>0</v>
      </c>
      <c r="AL13" s="47">
        <f>AI13+AK13</f>
        <v>0</v>
      </c>
      <c r="AM13" s="42">
        <f>J13+Q13+X13+AE13+AL13</f>
        <v>0</v>
      </c>
      <c r="AN13" s="23"/>
    </row>
    <row r="14" spans="1:40" x14ac:dyDescent="0.2">
      <c r="A14" s="24"/>
      <c r="B14" s="25" t="s">
        <v>50</v>
      </c>
      <c r="C14" s="26"/>
      <c r="D14" s="27">
        <v>0</v>
      </c>
      <c r="E14" s="28">
        <v>0</v>
      </c>
      <c r="F14" s="29">
        <v>0</v>
      </c>
      <c r="G14" s="30">
        <f>ROUND(D14*F14,0)</f>
        <v>0</v>
      </c>
      <c r="H14" s="31">
        <v>0</v>
      </c>
      <c r="I14" s="30">
        <f>ROUND(G14*H14,0)</f>
        <v>0</v>
      </c>
      <c r="J14" s="32"/>
      <c r="K14" s="33">
        <f>ROUND(D14*1.02,0)</f>
        <v>0</v>
      </c>
      <c r="L14" s="28">
        <v>0</v>
      </c>
      <c r="M14" s="34">
        <f>F14</f>
        <v>0</v>
      </c>
      <c r="N14" s="30">
        <f>ROUND(K14*M14,0)</f>
        <v>0</v>
      </c>
      <c r="O14" s="31">
        <v>0</v>
      </c>
      <c r="P14" s="30">
        <f>ROUND(N14*O14,0)</f>
        <v>0</v>
      </c>
      <c r="Q14" s="32"/>
      <c r="R14" s="33">
        <f>ROUND(K14*1.02,0)</f>
        <v>0</v>
      </c>
      <c r="S14" s="28">
        <v>0</v>
      </c>
      <c r="T14" s="34">
        <f>M14</f>
        <v>0</v>
      </c>
      <c r="U14" s="30">
        <f>ROUND(R14*T14,0)</f>
        <v>0</v>
      </c>
      <c r="V14" s="31">
        <v>0</v>
      </c>
      <c r="W14" s="30">
        <f>ROUND(U14*V14,0)</f>
        <v>0</v>
      </c>
      <c r="X14" s="32"/>
      <c r="Y14" s="33">
        <f>ROUND(R14*1.02,0)</f>
        <v>0</v>
      </c>
      <c r="Z14" s="28">
        <v>0</v>
      </c>
      <c r="AA14" s="34">
        <f>T14</f>
        <v>0</v>
      </c>
      <c r="AB14" s="30">
        <f>ROUND(Y14*AA14,0)</f>
        <v>0</v>
      </c>
      <c r="AC14" s="31">
        <v>0</v>
      </c>
      <c r="AD14" s="30">
        <f>ROUND(AB14*AC14,0)</f>
        <v>0</v>
      </c>
      <c r="AE14" s="32"/>
      <c r="AF14" s="33">
        <f>ROUND(Y14*1.02,0)</f>
        <v>0</v>
      </c>
      <c r="AG14" s="28">
        <v>0</v>
      </c>
      <c r="AH14" s="34">
        <f>AA14</f>
        <v>0</v>
      </c>
      <c r="AI14" s="30">
        <f>ROUND(AF14*AH14,0)</f>
        <v>0</v>
      </c>
      <c r="AJ14" s="31">
        <v>0</v>
      </c>
      <c r="AK14" s="30">
        <f>ROUND(AI14*AJ14,0)</f>
        <v>0</v>
      </c>
      <c r="AL14" s="32"/>
      <c r="AM14" s="35"/>
      <c r="AN14" s="23"/>
    </row>
    <row r="15" spans="1:40" x14ac:dyDescent="0.2">
      <c r="A15" s="24"/>
      <c r="B15" s="25"/>
      <c r="C15" s="26" t="s">
        <v>51</v>
      </c>
      <c r="D15" s="33">
        <f>ROUND(D14/9,0)</f>
        <v>0</v>
      </c>
      <c r="E15" s="36">
        <v>0</v>
      </c>
      <c r="F15" s="37">
        <v>0</v>
      </c>
      <c r="G15" s="38">
        <f>ROUND(D15*E15,0)</f>
        <v>0</v>
      </c>
      <c r="H15" s="39">
        <v>7.6499999999999999E-2</v>
      </c>
      <c r="I15" s="40">
        <f>ROUND(G15*H15,0)</f>
        <v>0</v>
      </c>
      <c r="J15" s="41"/>
      <c r="K15" s="33">
        <f>ROUND(D15*1.02,0)</f>
        <v>0</v>
      </c>
      <c r="L15" s="28">
        <f>E15</f>
        <v>0</v>
      </c>
      <c r="M15" s="34">
        <f>F15</f>
        <v>0</v>
      </c>
      <c r="N15" s="38">
        <f>ROUND(K15*L15,0)</f>
        <v>0</v>
      </c>
      <c r="O15" s="39">
        <v>7.6499999999999999E-2</v>
      </c>
      <c r="P15" s="40">
        <f>ROUND(N15*O15,0)</f>
        <v>0</v>
      </c>
      <c r="Q15" s="41"/>
      <c r="R15" s="33">
        <f>ROUND(K15*1.02,0)</f>
        <v>0</v>
      </c>
      <c r="S15" s="28">
        <f>L15</f>
        <v>0</v>
      </c>
      <c r="T15" s="34">
        <f>M15</f>
        <v>0</v>
      </c>
      <c r="U15" s="38">
        <f>ROUND(R15*S15,0)</f>
        <v>0</v>
      </c>
      <c r="V15" s="39">
        <v>7.6499999999999999E-2</v>
      </c>
      <c r="W15" s="40">
        <f>ROUND(U15*V15,0)</f>
        <v>0</v>
      </c>
      <c r="X15" s="41"/>
      <c r="Y15" s="33">
        <f>ROUND(R15*1.02,0)</f>
        <v>0</v>
      </c>
      <c r="Z15" s="28">
        <f>S15</f>
        <v>0</v>
      </c>
      <c r="AA15" s="34">
        <f>T15</f>
        <v>0</v>
      </c>
      <c r="AB15" s="38">
        <f>ROUND(Y15*Z15,0)</f>
        <v>0</v>
      </c>
      <c r="AC15" s="39">
        <v>7.6499999999999999E-2</v>
      </c>
      <c r="AD15" s="40">
        <f>ROUND(AB15*AC15,0)</f>
        <v>0</v>
      </c>
      <c r="AE15" s="41"/>
      <c r="AF15" s="33">
        <f>ROUND(Y15*1.02,0)</f>
        <v>0</v>
      </c>
      <c r="AG15" s="28">
        <f>Z15</f>
        <v>0</v>
      </c>
      <c r="AH15" s="34">
        <f>AA15</f>
        <v>0</v>
      </c>
      <c r="AI15" s="38">
        <f>ROUND(AF15*AG15,0)</f>
        <v>0</v>
      </c>
      <c r="AJ15" s="39">
        <v>7.6499999999999999E-2</v>
      </c>
      <c r="AK15" s="40">
        <f>ROUND(AI15*AJ15,0)</f>
        <v>0</v>
      </c>
      <c r="AL15" s="41"/>
      <c r="AM15" s="42"/>
      <c r="AN15" s="23"/>
    </row>
    <row r="16" spans="1:40" x14ac:dyDescent="0.2">
      <c r="A16" s="43"/>
      <c r="B16" s="196" t="s">
        <v>1</v>
      </c>
      <c r="C16" s="197"/>
      <c r="D16" s="44"/>
      <c r="E16" s="45"/>
      <c r="F16" s="45"/>
      <c r="G16" s="38">
        <f>SUM(G14:G15)</f>
        <v>0</v>
      </c>
      <c r="H16" s="46"/>
      <c r="I16" s="38">
        <f>SUM(I14:I15)</f>
        <v>0</v>
      </c>
      <c r="J16" s="47">
        <f>G16+I16</f>
        <v>0</v>
      </c>
      <c r="K16" s="48"/>
      <c r="L16" s="49"/>
      <c r="M16" s="45"/>
      <c r="N16" s="38">
        <f>SUM(N14:N15)</f>
        <v>0</v>
      </c>
      <c r="O16" s="46"/>
      <c r="P16" s="38">
        <f>SUM(P14:P15)</f>
        <v>0</v>
      </c>
      <c r="Q16" s="47">
        <f>N16+P16</f>
        <v>0</v>
      </c>
      <c r="R16" s="48"/>
      <c r="S16" s="49"/>
      <c r="T16" s="45"/>
      <c r="U16" s="38">
        <f>SUM(U14:U15)</f>
        <v>0</v>
      </c>
      <c r="V16" s="46"/>
      <c r="W16" s="38">
        <f>SUM(W14:W15)</f>
        <v>0</v>
      </c>
      <c r="X16" s="47">
        <f>U16+W16</f>
        <v>0</v>
      </c>
      <c r="Y16" s="48"/>
      <c r="Z16" s="49"/>
      <c r="AA16" s="45"/>
      <c r="AB16" s="38">
        <f>SUM(AB14:AB15)</f>
        <v>0</v>
      </c>
      <c r="AC16" s="46"/>
      <c r="AD16" s="38">
        <f>SUM(AD14:AD15)</f>
        <v>0</v>
      </c>
      <c r="AE16" s="47">
        <f>AB16+AD16</f>
        <v>0</v>
      </c>
      <c r="AF16" s="48"/>
      <c r="AG16" s="49"/>
      <c r="AH16" s="45"/>
      <c r="AI16" s="38">
        <f>SUM(AI14:AI15)</f>
        <v>0</v>
      </c>
      <c r="AJ16" s="46"/>
      <c r="AK16" s="38">
        <f>SUM(AK14:AK15)</f>
        <v>0</v>
      </c>
      <c r="AL16" s="47">
        <f>AI16+AK16</f>
        <v>0</v>
      </c>
      <c r="AM16" s="42">
        <f>J16+Q16+X16+AE16+AL16</f>
        <v>0</v>
      </c>
      <c r="AN16" s="23"/>
    </row>
    <row r="17" spans="1:40" x14ac:dyDescent="0.2">
      <c r="A17" s="24"/>
      <c r="B17" s="25" t="s">
        <v>50</v>
      </c>
      <c r="C17" s="26"/>
      <c r="D17" s="27">
        <v>0</v>
      </c>
      <c r="E17" s="28">
        <v>0</v>
      </c>
      <c r="F17" s="29">
        <v>0</v>
      </c>
      <c r="G17" s="30">
        <f>ROUND(D17*F17,0)</f>
        <v>0</v>
      </c>
      <c r="H17" s="31">
        <v>0</v>
      </c>
      <c r="I17" s="30">
        <f>ROUND(G17*H17,0)</f>
        <v>0</v>
      </c>
      <c r="J17" s="32"/>
      <c r="K17" s="33">
        <f>ROUND(D17*1.02,0)</f>
        <v>0</v>
      </c>
      <c r="L17" s="28">
        <v>0</v>
      </c>
      <c r="M17" s="34">
        <f>F17</f>
        <v>0</v>
      </c>
      <c r="N17" s="30">
        <f>ROUND(K17*M17,0)</f>
        <v>0</v>
      </c>
      <c r="O17" s="31">
        <v>0</v>
      </c>
      <c r="P17" s="30">
        <f>ROUND(N17*O17,0)</f>
        <v>0</v>
      </c>
      <c r="Q17" s="32"/>
      <c r="R17" s="33">
        <f>ROUND(K17*1.02,0)</f>
        <v>0</v>
      </c>
      <c r="S17" s="28">
        <v>0</v>
      </c>
      <c r="T17" s="34">
        <f>M17</f>
        <v>0</v>
      </c>
      <c r="U17" s="30">
        <f>ROUND(R17*T17,0)</f>
        <v>0</v>
      </c>
      <c r="V17" s="31">
        <v>0</v>
      </c>
      <c r="W17" s="30">
        <f>ROUND(U17*V17,0)</f>
        <v>0</v>
      </c>
      <c r="X17" s="32"/>
      <c r="Y17" s="33">
        <f>ROUND(R17*1.02,0)</f>
        <v>0</v>
      </c>
      <c r="Z17" s="28">
        <v>0</v>
      </c>
      <c r="AA17" s="34">
        <f>T17</f>
        <v>0</v>
      </c>
      <c r="AB17" s="30">
        <f>ROUND(Y17*AA17,0)</f>
        <v>0</v>
      </c>
      <c r="AC17" s="31">
        <v>0</v>
      </c>
      <c r="AD17" s="30">
        <f>ROUND(AB17*AC17,0)</f>
        <v>0</v>
      </c>
      <c r="AE17" s="32"/>
      <c r="AF17" s="33">
        <f>ROUND(Y17*1.02,0)</f>
        <v>0</v>
      </c>
      <c r="AG17" s="28">
        <v>0</v>
      </c>
      <c r="AH17" s="34">
        <f>AA17</f>
        <v>0</v>
      </c>
      <c r="AI17" s="30">
        <f>ROUND(AF17*AH17,0)</f>
        <v>0</v>
      </c>
      <c r="AJ17" s="31">
        <v>0</v>
      </c>
      <c r="AK17" s="30">
        <f>ROUND(AI17*AJ17,0)</f>
        <v>0</v>
      </c>
      <c r="AL17" s="32"/>
      <c r="AM17" s="35"/>
      <c r="AN17" s="23"/>
    </row>
    <row r="18" spans="1:40" x14ac:dyDescent="0.2">
      <c r="A18" s="24"/>
      <c r="B18" s="25"/>
      <c r="C18" s="26" t="s">
        <v>51</v>
      </c>
      <c r="D18" s="33">
        <f>ROUND(D17/9,0)</f>
        <v>0</v>
      </c>
      <c r="E18" s="36">
        <v>0</v>
      </c>
      <c r="F18" s="37">
        <v>0</v>
      </c>
      <c r="G18" s="38">
        <f>ROUND(D18*E18,0)</f>
        <v>0</v>
      </c>
      <c r="H18" s="39">
        <v>7.6499999999999999E-2</v>
      </c>
      <c r="I18" s="40">
        <f>ROUND(G18*H18,0)</f>
        <v>0</v>
      </c>
      <c r="J18" s="41"/>
      <c r="K18" s="33">
        <f>ROUND(D18*1.02,0)</f>
        <v>0</v>
      </c>
      <c r="L18" s="28">
        <f>E18</f>
        <v>0</v>
      </c>
      <c r="M18" s="34">
        <f>F18</f>
        <v>0</v>
      </c>
      <c r="N18" s="38">
        <f>ROUND(K18*L18,0)</f>
        <v>0</v>
      </c>
      <c r="O18" s="39">
        <v>7.6499999999999999E-2</v>
      </c>
      <c r="P18" s="40">
        <f>ROUND(N18*O18,0)</f>
        <v>0</v>
      </c>
      <c r="Q18" s="41"/>
      <c r="R18" s="33">
        <f>ROUND(K18*1.02,0)</f>
        <v>0</v>
      </c>
      <c r="S18" s="28">
        <f>L18</f>
        <v>0</v>
      </c>
      <c r="T18" s="34">
        <f>M18</f>
        <v>0</v>
      </c>
      <c r="U18" s="38">
        <f>ROUND(R18*S18,0)</f>
        <v>0</v>
      </c>
      <c r="V18" s="39">
        <v>7.6499999999999999E-2</v>
      </c>
      <c r="W18" s="40">
        <f>ROUND(U18*V18,0)</f>
        <v>0</v>
      </c>
      <c r="X18" s="41"/>
      <c r="Y18" s="33">
        <f>ROUND(R18*1.02,0)</f>
        <v>0</v>
      </c>
      <c r="Z18" s="28">
        <f>S18</f>
        <v>0</v>
      </c>
      <c r="AA18" s="34">
        <f>T18</f>
        <v>0</v>
      </c>
      <c r="AB18" s="38">
        <f>ROUND(Y18*Z18,0)</f>
        <v>0</v>
      </c>
      <c r="AC18" s="39">
        <v>7.6499999999999999E-2</v>
      </c>
      <c r="AD18" s="40">
        <f>ROUND(AB18*AC18,0)</f>
        <v>0</v>
      </c>
      <c r="AE18" s="41"/>
      <c r="AF18" s="33">
        <f>ROUND(Y18*1.02,0)</f>
        <v>0</v>
      </c>
      <c r="AG18" s="28">
        <f>Z18</f>
        <v>0</v>
      </c>
      <c r="AH18" s="34">
        <f>AA18</f>
        <v>0</v>
      </c>
      <c r="AI18" s="38">
        <f>ROUND(AF18*AG18,0)</f>
        <v>0</v>
      </c>
      <c r="AJ18" s="39">
        <v>7.6499999999999999E-2</v>
      </c>
      <c r="AK18" s="40">
        <f>ROUND(AI18*AJ18,0)</f>
        <v>0</v>
      </c>
      <c r="AL18" s="41"/>
      <c r="AM18" s="42"/>
      <c r="AN18" s="23"/>
    </row>
    <row r="19" spans="1:40" x14ac:dyDescent="0.2">
      <c r="A19" s="43"/>
      <c r="B19" s="196" t="s">
        <v>1</v>
      </c>
      <c r="C19" s="197"/>
      <c r="D19" s="44"/>
      <c r="E19" s="45"/>
      <c r="F19" s="45"/>
      <c r="G19" s="38">
        <f>SUM(G17:G18)</f>
        <v>0</v>
      </c>
      <c r="H19" s="46"/>
      <c r="I19" s="38">
        <f>SUM(I17:I18)</f>
        <v>0</v>
      </c>
      <c r="J19" s="47">
        <f>G19+I19</f>
        <v>0</v>
      </c>
      <c r="K19" s="48"/>
      <c r="L19" s="49"/>
      <c r="M19" s="45"/>
      <c r="N19" s="38">
        <f>SUM(N17:N18)</f>
        <v>0</v>
      </c>
      <c r="O19" s="46"/>
      <c r="P19" s="38">
        <f>SUM(P17:P18)</f>
        <v>0</v>
      </c>
      <c r="Q19" s="47">
        <f>N19+P19</f>
        <v>0</v>
      </c>
      <c r="R19" s="48"/>
      <c r="S19" s="49"/>
      <c r="T19" s="45"/>
      <c r="U19" s="38">
        <f>SUM(U17:U18)</f>
        <v>0</v>
      </c>
      <c r="V19" s="46"/>
      <c r="W19" s="38">
        <f>SUM(W17:W18)</f>
        <v>0</v>
      </c>
      <c r="X19" s="47">
        <f>U19+W19</f>
        <v>0</v>
      </c>
      <c r="Y19" s="48"/>
      <c r="Z19" s="49"/>
      <c r="AA19" s="45"/>
      <c r="AB19" s="38">
        <f>SUM(AB17:AB18)</f>
        <v>0</v>
      </c>
      <c r="AC19" s="46"/>
      <c r="AD19" s="38">
        <f>SUM(AD17:AD18)</f>
        <v>0</v>
      </c>
      <c r="AE19" s="47">
        <f>AB19+AD19</f>
        <v>0</v>
      </c>
      <c r="AF19" s="48"/>
      <c r="AG19" s="49"/>
      <c r="AH19" s="45"/>
      <c r="AI19" s="38">
        <f>SUM(AI17:AI18)</f>
        <v>0</v>
      </c>
      <c r="AJ19" s="46"/>
      <c r="AK19" s="38">
        <f>SUM(AK17:AK18)</f>
        <v>0</v>
      </c>
      <c r="AL19" s="47">
        <f>AI19+AK19</f>
        <v>0</v>
      </c>
      <c r="AM19" s="42">
        <f>J19+Q19+X19+AE19+AL19</f>
        <v>0</v>
      </c>
      <c r="AN19" s="23"/>
    </row>
    <row r="20" spans="1:40" x14ac:dyDescent="0.2">
      <c r="A20" s="24"/>
      <c r="B20" s="25" t="s">
        <v>50</v>
      </c>
      <c r="C20" s="26"/>
      <c r="D20" s="27">
        <v>0</v>
      </c>
      <c r="E20" s="28">
        <v>0</v>
      </c>
      <c r="F20" s="29">
        <v>0</v>
      </c>
      <c r="G20" s="30">
        <f>ROUND(D20*F20,0)</f>
        <v>0</v>
      </c>
      <c r="H20" s="31">
        <v>0</v>
      </c>
      <c r="I20" s="30">
        <f>ROUND(G20*H20,0)</f>
        <v>0</v>
      </c>
      <c r="J20" s="32"/>
      <c r="K20" s="33">
        <f>ROUND(D20*1.02,0)</f>
        <v>0</v>
      </c>
      <c r="L20" s="28">
        <v>0</v>
      </c>
      <c r="M20" s="34">
        <f>F20</f>
        <v>0</v>
      </c>
      <c r="N20" s="30">
        <f>ROUND(K20*M20,0)</f>
        <v>0</v>
      </c>
      <c r="O20" s="31">
        <v>0</v>
      </c>
      <c r="P20" s="30">
        <f>ROUND(N20*O20,0)</f>
        <v>0</v>
      </c>
      <c r="Q20" s="32"/>
      <c r="R20" s="33">
        <f>ROUND(K20*1.02,0)</f>
        <v>0</v>
      </c>
      <c r="S20" s="28">
        <v>0</v>
      </c>
      <c r="T20" s="34">
        <f>M20</f>
        <v>0</v>
      </c>
      <c r="U20" s="30">
        <f>ROUND(R20*T20,0)</f>
        <v>0</v>
      </c>
      <c r="V20" s="31">
        <v>0</v>
      </c>
      <c r="W20" s="30">
        <f>ROUND(U20*V20,0)</f>
        <v>0</v>
      </c>
      <c r="X20" s="32"/>
      <c r="Y20" s="33">
        <f>ROUND(R20*1.02,0)</f>
        <v>0</v>
      </c>
      <c r="Z20" s="28">
        <v>0</v>
      </c>
      <c r="AA20" s="34">
        <f>T20</f>
        <v>0</v>
      </c>
      <c r="AB20" s="30">
        <f>ROUND(Y20*AA20,0)</f>
        <v>0</v>
      </c>
      <c r="AC20" s="31">
        <v>0</v>
      </c>
      <c r="AD20" s="30">
        <f>ROUND(AB20*AC20,0)</f>
        <v>0</v>
      </c>
      <c r="AE20" s="32"/>
      <c r="AF20" s="33">
        <f>ROUND(Y20*1.02,0)</f>
        <v>0</v>
      </c>
      <c r="AG20" s="28">
        <v>0</v>
      </c>
      <c r="AH20" s="34">
        <f>AA20</f>
        <v>0</v>
      </c>
      <c r="AI20" s="30">
        <f>ROUND(AF20*AH20,0)</f>
        <v>0</v>
      </c>
      <c r="AJ20" s="31">
        <v>0</v>
      </c>
      <c r="AK20" s="30">
        <f>ROUND(AI20*AJ20,0)</f>
        <v>0</v>
      </c>
      <c r="AL20" s="32"/>
      <c r="AM20" s="35"/>
      <c r="AN20" s="23"/>
    </row>
    <row r="21" spans="1:40" x14ac:dyDescent="0.2">
      <c r="A21" s="24"/>
      <c r="B21" s="25"/>
      <c r="C21" s="26" t="s">
        <v>51</v>
      </c>
      <c r="D21" s="33">
        <f>ROUND(D20/9,0)</f>
        <v>0</v>
      </c>
      <c r="E21" s="36">
        <v>0</v>
      </c>
      <c r="F21" s="37">
        <v>0</v>
      </c>
      <c r="G21" s="38">
        <f>ROUND(D21*E21,0)</f>
        <v>0</v>
      </c>
      <c r="H21" s="39">
        <v>7.6499999999999999E-2</v>
      </c>
      <c r="I21" s="40">
        <f>ROUND(G21*H21,0)</f>
        <v>0</v>
      </c>
      <c r="J21" s="41"/>
      <c r="K21" s="33">
        <f>ROUND(D21*1.02,0)</f>
        <v>0</v>
      </c>
      <c r="L21" s="28">
        <f>E21</f>
        <v>0</v>
      </c>
      <c r="M21" s="34">
        <f>F21</f>
        <v>0</v>
      </c>
      <c r="N21" s="38">
        <f>ROUND(K21*L21,0)</f>
        <v>0</v>
      </c>
      <c r="O21" s="39">
        <v>7.6499999999999999E-2</v>
      </c>
      <c r="P21" s="40">
        <f>ROUND(N21*O21,0)</f>
        <v>0</v>
      </c>
      <c r="Q21" s="41"/>
      <c r="R21" s="33">
        <f>ROUND(K21*1.02,0)</f>
        <v>0</v>
      </c>
      <c r="S21" s="28">
        <f>L21</f>
        <v>0</v>
      </c>
      <c r="T21" s="34">
        <f>M21</f>
        <v>0</v>
      </c>
      <c r="U21" s="38">
        <f>ROUND(R21*S21,0)</f>
        <v>0</v>
      </c>
      <c r="V21" s="39">
        <v>7.6499999999999999E-2</v>
      </c>
      <c r="W21" s="40">
        <f>ROUND(U21*V21,0)</f>
        <v>0</v>
      </c>
      <c r="X21" s="41"/>
      <c r="Y21" s="33">
        <f>ROUND(R21*1.02,0)</f>
        <v>0</v>
      </c>
      <c r="Z21" s="28">
        <f>S21</f>
        <v>0</v>
      </c>
      <c r="AA21" s="34">
        <f>T21</f>
        <v>0</v>
      </c>
      <c r="AB21" s="38">
        <f>ROUND(Y21*Z21,0)</f>
        <v>0</v>
      </c>
      <c r="AC21" s="39">
        <v>7.6499999999999999E-2</v>
      </c>
      <c r="AD21" s="40">
        <f>ROUND(AB21*AC21,0)</f>
        <v>0</v>
      </c>
      <c r="AE21" s="41"/>
      <c r="AF21" s="33">
        <f>ROUND(Y21*1.02,0)</f>
        <v>0</v>
      </c>
      <c r="AG21" s="28">
        <f>Z21</f>
        <v>0</v>
      </c>
      <c r="AH21" s="34">
        <f>AA21</f>
        <v>0</v>
      </c>
      <c r="AI21" s="38">
        <f>ROUND(AF21*AG21,0)</f>
        <v>0</v>
      </c>
      <c r="AJ21" s="39">
        <v>7.6499999999999999E-2</v>
      </c>
      <c r="AK21" s="40">
        <f>ROUND(AI21*AJ21,0)</f>
        <v>0</v>
      </c>
      <c r="AL21" s="41"/>
      <c r="AM21" s="42"/>
      <c r="AN21" s="23"/>
    </row>
    <row r="22" spans="1:40" x14ac:dyDescent="0.2">
      <c r="A22" s="43"/>
      <c r="B22" s="196" t="s">
        <v>1</v>
      </c>
      <c r="C22" s="197"/>
      <c r="D22" s="44"/>
      <c r="E22" s="45"/>
      <c r="F22" s="45"/>
      <c r="G22" s="38">
        <f>SUM(G20:G21)</f>
        <v>0</v>
      </c>
      <c r="H22" s="46"/>
      <c r="I22" s="38">
        <f>SUM(I20:I21)</f>
        <v>0</v>
      </c>
      <c r="J22" s="47">
        <f>G22+I22</f>
        <v>0</v>
      </c>
      <c r="K22" s="48"/>
      <c r="L22" s="49"/>
      <c r="M22" s="45"/>
      <c r="N22" s="38">
        <f>SUM(N20:N21)</f>
        <v>0</v>
      </c>
      <c r="O22" s="46"/>
      <c r="P22" s="38">
        <f>SUM(P20:P21)</f>
        <v>0</v>
      </c>
      <c r="Q22" s="47">
        <f>N22+P22</f>
        <v>0</v>
      </c>
      <c r="R22" s="48"/>
      <c r="S22" s="49"/>
      <c r="T22" s="45"/>
      <c r="U22" s="38">
        <f>SUM(U20:U21)</f>
        <v>0</v>
      </c>
      <c r="V22" s="46"/>
      <c r="W22" s="38">
        <f>SUM(W20:W21)</f>
        <v>0</v>
      </c>
      <c r="X22" s="47">
        <f>U22+W22</f>
        <v>0</v>
      </c>
      <c r="Y22" s="48"/>
      <c r="Z22" s="49"/>
      <c r="AA22" s="45"/>
      <c r="AB22" s="38">
        <f>SUM(AB20:AB21)</f>
        <v>0</v>
      </c>
      <c r="AC22" s="46"/>
      <c r="AD22" s="38">
        <f>SUM(AD20:AD21)</f>
        <v>0</v>
      </c>
      <c r="AE22" s="47">
        <f>AB22+AD22</f>
        <v>0</v>
      </c>
      <c r="AF22" s="48"/>
      <c r="AG22" s="49"/>
      <c r="AH22" s="45"/>
      <c r="AI22" s="38">
        <f>SUM(AI20:AI21)</f>
        <v>0</v>
      </c>
      <c r="AJ22" s="46"/>
      <c r="AK22" s="38">
        <f>SUM(AK20:AK21)</f>
        <v>0</v>
      </c>
      <c r="AL22" s="47">
        <f>AI22+AK22</f>
        <v>0</v>
      </c>
      <c r="AM22" s="42">
        <f>J22+Q22+X22+AE22+AL22</f>
        <v>0</v>
      </c>
      <c r="AN22" s="23"/>
    </row>
    <row r="23" spans="1:40" x14ac:dyDescent="0.2">
      <c r="A23" s="16" t="s">
        <v>30</v>
      </c>
      <c r="B23" s="50" t="s">
        <v>31</v>
      </c>
      <c r="C23" s="51"/>
      <c r="D23" s="52"/>
      <c r="E23" s="53"/>
      <c r="F23" s="54"/>
      <c r="G23" s="55"/>
      <c r="H23" s="56"/>
      <c r="I23" s="55"/>
      <c r="J23" s="57"/>
      <c r="K23" s="52"/>
      <c r="L23" s="53"/>
      <c r="M23" s="58"/>
      <c r="N23" s="55"/>
      <c r="O23" s="56"/>
      <c r="P23" s="59"/>
      <c r="Q23" s="60"/>
      <c r="R23" s="52"/>
      <c r="S23" s="53"/>
      <c r="T23" s="58"/>
      <c r="U23" s="55"/>
      <c r="V23" s="56"/>
      <c r="W23" s="55"/>
      <c r="X23" s="57"/>
      <c r="Y23" s="52"/>
      <c r="Z23" s="53"/>
      <c r="AA23" s="58"/>
      <c r="AB23" s="55"/>
      <c r="AC23" s="56"/>
      <c r="AD23" s="55"/>
      <c r="AE23" s="57"/>
      <c r="AF23" s="52"/>
      <c r="AG23" s="53"/>
      <c r="AH23" s="58"/>
      <c r="AI23" s="55"/>
      <c r="AJ23" s="56"/>
      <c r="AK23" s="55"/>
      <c r="AL23" s="57"/>
      <c r="AM23" s="61"/>
      <c r="AN23" s="23"/>
    </row>
    <row r="24" spans="1:40" x14ac:dyDescent="0.2">
      <c r="A24" s="24"/>
      <c r="B24" s="25" t="s">
        <v>50</v>
      </c>
      <c r="C24" s="26" t="s">
        <v>12</v>
      </c>
      <c r="D24" s="27">
        <v>0</v>
      </c>
      <c r="E24" s="28">
        <v>0</v>
      </c>
      <c r="F24" s="29">
        <v>0</v>
      </c>
      <c r="G24" s="30">
        <f t="shared" ref="G24:G29" si="0">ROUND(D24*F24,0)</f>
        <v>0</v>
      </c>
      <c r="H24" s="31">
        <v>0</v>
      </c>
      <c r="I24" s="30">
        <f t="shared" ref="I24:I31" si="1">ROUND(G24*H24,0)</f>
        <v>0</v>
      </c>
      <c r="J24" s="32">
        <f t="shared" ref="J24:J29" si="2">G24+I24</f>
        <v>0</v>
      </c>
      <c r="K24" s="33">
        <f t="shared" ref="K24:K29" si="3">ROUND(D24*1.02,0)</f>
        <v>0</v>
      </c>
      <c r="L24" s="28">
        <v>0</v>
      </c>
      <c r="M24" s="34">
        <f t="shared" ref="M24:M29" si="4">F24</f>
        <v>0</v>
      </c>
      <c r="N24" s="30">
        <f t="shared" ref="N24:N29" si="5">ROUND(K24*M24,0)</f>
        <v>0</v>
      </c>
      <c r="O24" s="31">
        <v>0</v>
      </c>
      <c r="P24" s="30">
        <f t="shared" ref="P24:P31" si="6">ROUND(N24*O24,0)</f>
        <v>0</v>
      </c>
      <c r="Q24" s="62">
        <f t="shared" ref="Q24:Q29" si="7">N24+P24</f>
        <v>0</v>
      </c>
      <c r="R24" s="33">
        <f t="shared" ref="R24:R29" si="8">ROUND(K24*1.02,0)</f>
        <v>0</v>
      </c>
      <c r="S24" s="28">
        <v>0</v>
      </c>
      <c r="T24" s="34">
        <f t="shared" ref="T24:T29" si="9">M24</f>
        <v>0</v>
      </c>
      <c r="U24" s="30">
        <f t="shared" ref="U24:U29" si="10">ROUND(R24*T24,0)</f>
        <v>0</v>
      </c>
      <c r="V24" s="31">
        <v>0</v>
      </c>
      <c r="W24" s="30">
        <f t="shared" ref="W24:W29" si="11">ROUND(U24*V24,0)</f>
        <v>0</v>
      </c>
      <c r="X24" s="62">
        <f t="shared" ref="X24:X29" si="12">U24+W24</f>
        <v>0</v>
      </c>
      <c r="Y24" s="33">
        <f t="shared" ref="Y24:Y29" si="13">ROUND(R24*1.02,0)</f>
        <v>0</v>
      </c>
      <c r="Z24" s="28">
        <v>0</v>
      </c>
      <c r="AA24" s="34">
        <f t="shared" ref="AA24:AA29" si="14">T24</f>
        <v>0</v>
      </c>
      <c r="AB24" s="30">
        <f t="shared" ref="AB24:AB29" si="15">ROUND(Y24*AA24,0)</f>
        <v>0</v>
      </c>
      <c r="AC24" s="31">
        <v>0</v>
      </c>
      <c r="AD24" s="30">
        <f t="shared" ref="AD24:AD29" si="16">ROUND(AB24*AC24,0)</f>
        <v>0</v>
      </c>
      <c r="AE24" s="62">
        <f t="shared" ref="AE24:AE29" si="17">AB24+AD24</f>
        <v>0</v>
      </c>
      <c r="AF24" s="33">
        <f t="shared" ref="AF24:AF29" si="18">ROUND(Y24*1.02,0)</f>
        <v>0</v>
      </c>
      <c r="AG24" s="28">
        <v>0</v>
      </c>
      <c r="AH24" s="34">
        <f t="shared" ref="AH24:AH29" si="19">AA24</f>
        <v>0</v>
      </c>
      <c r="AI24" s="30">
        <f t="shared" ref="AI24:AI29" si="20">ROUND(AF24*AH24,0)</f>
        <v>0</v>
      </c>
      <c r="AJ24" s="31">
        <v>0</v>
      </c>
      <c r="AK24" s="30">
        <f t="shared" ref="AK24:AK29" si="21">ROUND(AI24*AJ24,0)</f>
        <v>0</v>
      </c>
      <c r="AL24" s="62">
        <f t="shared" ref="AL24:AL29" si="22">AI24+AK24</f>
        <v>0</v>
      </c>
      <c r="AM24" s="35">
        <f>SUM(J24+Q24+X24+AE24+AL24)</f>
        <v>0</v>
      </c>
      <c r="AN24" s="23"/>
    </row>
    <row r="25" spans="1:40" x14ac:dyDescent="0.2">
      <c r="A25" s="24"/>
      <c r="B25" s="25"/>
      <c r="C25" s="26"/>
      <c r="D25" s="27">
        <v>0</v>
      </c>
      <c r="E25" s="28">
        <v>0</v>
      </c>
      <c r="F25" s="29">
        <v>0</v>
      </c>
      <c r="G25" s="30">
        <f t="shared" si="0"/>
        <v>0</v>
      </c>
      <c r="H25" s="31">
        <v>0</v>
      </c>
      <c r="I25" s="30">
        <f t="shared" si="1"/>
        <v>0</v>
      </c>
      <c r="J25" s="32">
        <f t="shared" si="2"/>
        <v>0</v>
      </c>
      <c r="K25" s="33">
        <f t="shared" si="3"/>
        <v>0</v>
      </c>
      <c r="L25" s="28">
        <v>0</v>
      </c>
      <c r="M25" s="34">
        <f t="shared" si="4"/>
        <v>0</v>
      </c>
      <c r="N25" s="30">
        <f t="shared" si="5"/>
        <v>0</v>
      </c>
      <c r="O25" s="31">
        <v>0</v>
      </c>
      <c r="P25" s="30">
        <f t="shared" si="6"/>
        <v>0</v>
      </c>
      <c r="Q25" s="62">
        <f t="shared" si="7"/>
        <v>0</v>
      </c>
      <c r="R25" s="33">
        <f t="shared" si="8"/>
        <v>0</v>
      </c>
      <c r="S25" s="28">
        <v>0</v>
      </c>
      <c r="T25" s="34">
        <f t="shared" si="9"/>
        <v>0</v>
      </c>
      <c r="U25" s="30">
        <f t="shared" si="10"/>
        <v>0</v>
      </c>
      <c r="V25" s="31">
        <v>0</v>
      </c>
      <c r="W25" s="30">
        <f t="shared" si="11"/>
        <v>0</v>
      </c>
      <c r="X25" s="62">
        <f t="shared" si="12"/>
        <v>0</v>
      </c>
      <c r="Y25" s="33">
        <f t="shared" si="13"/>
        <v>0</v>
      </c>
      <c r="Z25" s="28">
        <v>0</v>
      </c>
      <c r="AA25" s="34">
        <f t="shared" si="14"/>
        <v>0</v>
      </c>
      <c r="AB25" s="30">
        <f t="shared" si="15"/>
        <v>0</v>
      </c>
      <c r="AC25" s="31">
        <v>0</v>
      </c>
      <c r="AD25" s="30">
        <f t="shared" si="16"/>
        <v>0</v>
      </c>
      <c r="AE25" s="62">
        <f t="shared" si="17"/>
        <v>0</v>
      </c>
      <c r="AF25" s="33">
        <f t="shared" si="18"/>
        <v>0</v>
      </c>
      <c r="AG25" s="28">
        <v>0</v>
      </c>
      <c r="AH25" s="34">
        <f t="shared" si="19"/>
        <v>0</v>
      </c>
      <c r="AI25" s="30">
        <f t="shared" si="20"/>
        <v>0</v>
      </c>
      <c r="AJ25" s="31">
        <v>0</v>
      </c>
      <c r="AK25" s="30">
        <f t="shared" si="21"/>
        <v>0</v>
      </c>
      <c r="AL25" s="62">
        <f t="shared" si="22"/>
        <v>0</v>
      </c>
      <c r="AM25" s="35">
        <f t="shared" ref="AM25:AM31" si="23">SUM(J25+Q25+X25+AE25+AL25)</f>
        <v>0</v>
      </c>
      <c r="AN25" s="23"/>
    </row>
    <row r="26" spans="1:40" x14ac:dyDescent="0.2">
      <c r="A26" s="24"/>
      <c r="B26" s="25"/>
      <c r="C26" s="26"/>
      <c r="D26" s="27">
        <v>0</v>
      </c>
      <c r="E26" s="28">
        <v>0</v>
      </c>
      <c r="F26" s="29">
        <v>0</v>
      </c>
      <c r="G26" s="30">
        <f t="shared" si="0"/>
        <v>0</v>
      </c>
      <c r="H26" s="31">
        <v>0</v>
      </c>
      <c r="I26" s="30">
        <f t="shared" si="1"/>
        <v>0</v>
      </c>
      <c r="J26" s="32">
        <f t="shared" si="2"/>
        <v>0</v>
      </c>
      <c r="K26" s="33">
        <f t="shared" si="3"/>
        <v>0</v>
      </c>
      <c r="L26" s="28">
        <v>0</v>
      </c>
      <c r="M26" s="34">
        <f t="shared" si="4"/>
        <v>0</v>
      </c>
      <c r="N26" s="30">
        <f t="shared" si="5"/>
        <v>0</v>
      </c>
      <c r="O26" s="31">
        <v>0</v>
      </c>
      <c r="P26" s="30">
        <f t="shared" si="6"/>
        <v>0</v>
      </c>
      <c r="Q26" s="62">
        <f t="shared" si="7"/>
        <v>0</v>
      </c>
      <c r="R26" s="33">
        <f t="shared" si="8"/>
        <v>0</v>
      </c>
      <c r="S26" s="28">
        <v>0</v>
      </c>
      <c r="T26" s="34">
        <f t="shared" si="9"/>
        <v>0</v>
      </c>
      <c r="U26" s="30">
        <f t="shared" si="10"/>
        <v>0</v>
      </c>
      <c r="V26" s="31">
        <v>0</v>
      </c>
      <c r="W26" s="30">
        <f t="shared" si="11"/>
        <v>0</v>
      </c>
      <c r="X26" s="62">
        <f t="shared" si="12"/>
        <v>0</v>
      </c>
      <c r="Y26" s="33">
        <f t="shared" si="13"/>
        <v>0</v>
      </c>
      <c r="Z26" s="28">
        <v>0</v>
      </c>
      <c r="AA26" s="34">
        <f t="shared" si="14"/>
        <v>0</v>
      </c>
      <c r="AB26" s="30">
        <f t="shared" si="15"/>
        <v>0</v>
      </c>
      <c r="AC26" s="31">
        <v>0</v>
      </c>
      <c r="AD26" s="30">
        <f t="shared" si="16"/>
        <v>0</v>
      </c>
      <c r="AE26" s="62">
        <f t="shared" si="17"/>
        <v>0</v>
      </c>
      <c r="AF26" s="33">
        <f t="shared" si="18"/>
        <v>0</v>
      </c>
      <c r="AG26" s="28">
        <v>0</v>
      </c>
      <c r="AH26" s="34">
        <f t="shared" si="19"/>
        <v>0</v>
      </c>
      <c r="AI26" s="30">
        <f t="shared" si="20"/>
        <v>0</v>
      </c>
      <c r="AJ26" s="31">
        <v>0</v>
      </c>
      <c r="AK26" s="30">
        <f t="shared" si="21"/>
        <v>0</v>
      </c>
      <c r="AL26" s="62">
        <f t="shared" si="22"/>
        <v>0</v>
      </c>
      <c r="AM26" s="35">
        <f t="shared" si="23"/>
        <v>0</v>
      </c>
      <c r="AN26" s="23"/>
    </row>
    <row r="27" spans="1:40" x14ac:dyDescent="0.2">
      <c r="A27" s="24"/>
      <c r="B27" s="25"/>
      <c r="C27" s="26"/>
      <c r="D27" s="27">
        <v>0</v>
      </c>
      <c r="E27" s="28">
        <v>0</v>
      </c>
      <c r="F27" s="29">
        <v>0</v>
      </c>
      <c r="G27" s="30">
        <f t="shared" si="0"/>
        <v>0</v>
      </c>
      <c r="H27" s="31">
        <v>0</v>
      </c>
      <c r="I27" s="30">
        <f t="shared" si="1"/>
        <v>0</v>
      </c>
      <c r="J27" s="32">
        <f t="shared" si="2"/>
        <v>0</v>
      </c>
      <c r="K27" s="33">
        <f t="shared" si="3"/>
        <v>0</v>
      </c>
      <c r="L27" s="28">
        <v>0</v>
      </c>
      <c r="M27" s="34">
        <f t="shared" si="4"/>
        <v>0</v>
      </c>
      <c r="N27" s="30">
        <f t="shared" si="5"/>
        <v>0</v>
      </c>
      <c r="O27" s="31">
        <v>0</v>
      </c>
      <c r="P27" s="30">
        <f t="shared" si="6"/>
        <v>0</v>
      </c>
      <c r="Q27" s="62">
        <f t="shared" si="7"/>
        <v>0</v>
      </c>
      <c r="R27" s="33">
        <f t="shared" si="8"/>
        <v>0</v>
      </c>
      <c r="S27" s="28">
        <v>0</v>
      </c>
      <c r="T27" s="34">
        <f t="shared" si="9"/>
        <v>0</v>
      </c>
      <c r="U27" s="30">
        <f t="shared" si="10"/>
        <v>0</v>
      </c>
      <c r="V27" s="31">
        <v>0</v>
      </c>
      <c r="W27" s="30">
        <f t="shared" si="11"/>
        <v>0</v>
      </c>
      <c r="X27" s="62">
        <f t="shared" si="12"/>
        <v>0</v>
      </c>
      <c r="Y27" s="33">
        <f t="shared" si="13"/>
        <v>0</v>
      </c>
      <c r="Z27" s="28">
        <v>0</v>
      </c>
      <c r="AA27" s="34">
        <f t="shared" si="14"/>
        <v>0</v>
      </c>
      <c r="AB27" s="30">
        <f t="shared" si="15"/>
        <v>0</v>
      </c>
      <c r="AC27" s="31">
        <v>0</v>
      </c>
      <c r="AD27" s="30">
        <f t="shared" si="16"/>
        <v>0</v>
      </c>
      <c r="AE27" s="62">
        <f t="shared" si="17"/>
        <v>0</v>
      </c>
      <c r="AF27" s="33">
        <f t="shared" si="18"/>
        <v>0</v>
      </c>
      <c r="AG27" s="28">
        <v>0</v>
      </c>
      <c r="AH27" s="34">
        <f t="shared" si="19"/>
        <v>0</v>
      </c>
      <c r="AI27" s="30">
        <f t="shared" si="20"/>
        <v>0</v>
      </c>
      <c r="AJ27" s="31">
        <v>0</v>
      </c>
      <c r="AK27" s="30">
        <f t="shared" si="21"/>
        <v>0</v>
      </c>
      <c r="AL27" s="62">
        <f t="shared" si="22"/>
        <v>0</v>
      </c>
      <c r="AM27" s="35">
        <f t="shared" si="23"/>
        <v>0</v>
      </c>
      <c r="AN27" s="23"/>
    </row>
    <row r="28" spans="1:40" x14ac:dyDescent="0.2">
      <c r="A28" s="24"/>
      <c r="B28" s="25"/>
      <c r="C28" s="26"/>
      <c r="D28" s="27">
        <v>0</v>
      </c>
      <c r="E28" s="28">
        <v>0</v>
      </c>
      <c r="F28" s="29">
        <v>0</v>
      </c>
      <c r="G28" s="30">
        <f t="shared" si="0"/>
        <v>0</v>
      </c>
      <c r="H28" s="31">
        <v>0</v>
      </c>
      <c r="I28" s="30">
        <f t="shared" si="1"/>
        <v>0</v>
      </c>
      <c r="J28" s="32">
        <f t="shared" si="2"/>
        <v>0</v>
      </c>
      <c r="K28" s="33">
        <f t="shared" si="3"/>
        <v>0</v>
      </c>
      <c r="L28" s="28">
        <v>0</v>
      </c>
      <c r="M28" s="34">
        <f t="shared" si="4"/>
        <v>0</v>
      </c>
      <c r="N28" s="30">
        <f t="shared" si="5"/>
        <v>0</v>
      </c>
      <c r="O28" s="31">
        <v>0</v>
      </c>
      <c r="P28" s="30">
        <f t="shared" si="6"/>
        <v>0</v>
      </c>
      <c r="Q28" s="62">
        <f t="shared" si="7"/>
        <v>0</v>
      </c>
      <c r="R28" s="33">
        <f t="shared" si="8"/>
        <v>0</v>
      </c>
      <c r="S28" s="28">
        <v>0</v>
      </c>
      <c r="T28" s="34">
        <f t="shared" si="9"/>
        <v>0</v>
      </c>
      <c r="U28" s="30">
        <f t="shared" si="10"/>
        <v>0</v>
      </c>
      <c r="V28" s="31">
        <v>0</v>
      </c>
      <c r="W28" s="30">
        <f t="shared" si="11"/>
        <v>0</v>
      </c>
      <c r="X28" s="62">
        <f t="shared" si="12"/>
        <v>0</v>
      </c>
      <c r="Y28" s="33">
        <f t="shared" si="13"/>
        <v>0</v>
      </c>
      <c r="Z28" s="28">
        <v>0</v>
      </c>
      <c r="AA28" s="34">
        <f t="shared" si="14"/>
        <v>0</v>
      </c>
      <c r="AB28" s="30">
        <f t="shared" si="15"/>
        <v>0</v>
      </c>
      <c r="AC28" s="31">
        <v>0</v>
      </c>
      <c r="AD28" s="30">
        <f t="shared" si="16"/>
        <v>0</v>
      </c>
      <c r="AE28" s="62">
        <f t="shared" si="17"/>
        <v>0</v>
      </c>
      <c r="AF28" s="33">
        <f t="shared" si="18"/>
        <v>0</v>
      </c>
      <c r="AG28" s="28">
        <v>0</v>
      </c>
      <c r="AH28" s="34">
        <f t="shared" si="19"/>
        <v>0</v>
      </c>
      <c r="AI28" s="30">
        <f t="shared" si="20"/>
        <v>0</v>
      </c>
      <c r="AJ28" s="31">
        <v>0</v>
      </c>
      <c r="AK28" s="30">
        <f t="shared" si="21"/>
        <v>0</v>
      </c>
      <c r="AL28" s="62">
        <f t="shared" si="22"/>
        <v>0</v>
      </c>
      <c r="AM28" s="35">
        <f t="shared" si="23"/>
        <v>0</v>
      </c>
      <c r="AN28" s="23"/>
    </row>
    <row r="29" spans="1:40" x14ac:dyDescent="0.2">
      <c r="A29" s="24"/>
      <c r="B29" s="25"/>
      <c r="C29" s="26"/>
      <c r="D29" s="27">
        <v>0</v>
      </c>
      <c r="E29" s="28">
        <v>0</v>
      </c>
      <c r="F29" s="29">
        <v>0</v>
      </c>
      <c r="G29" s="30">
        <f t="shared" si="0"/>
        <v>0</v>
      </c>
      <c r="H29" s="31">
        <v>0</v>
      </c>
      <c r="I29" s="30">
        <f t="shared" si="1"/>
        <v>0</v>
      </c>
      <c r="J29" s="32">
        <f t="shared" si="2"/>
        <v>0</v>
      </c>
      <c r="K29" s="33">
        <f t="shared" si="3"/>
        <v>0</v>
      </c>
      <c r="L29" s="28">
        <v>0</v>
      </c>
      <c r="M29" s="34">
        <f t="shared" si="4"/>
        <v>0</v>
      </c>
      <c r="N29" s="30">
        <f t="shared" si="5"/>
        <v>0</v>
      </c>
      <c r="O29" s="31">
        <v>0</v>
      </c>
      <c r="P29" s="30">
        <f t="shared" si="6"/>
        <v>0</v>
      </c>
      <c r="Q29" s="62">
        <f t="shared" si="7"/>
        <v>0</v>
      </c>
      <c r="R29" s="33">
        <f t="shared" si="8"/>
        <v>0</v>
      </c>
      <c r="S29" s="28">
        <v>0</v>
      </c>
      <c r="T29" s="34">
        <f t="shared" si="9"/>
        <v>0</v>
      </c>
      <c r="U29" s="30">
        <f t="shared" si="10"/>
        <v>0</v>
      </c>
      <c r="V29" s="31">
        <v>0</v>
      </c>
      <c r="W29" s="30">
        <f t="shared" si="11"/>
        <v>0</v>
      </c>
      <c r="X29" s="62">
        <f t="shared" si="12"/>
        <v>0</v>
      </c>
      <c r="Y29" s="33">
        <f t="shared" si="13"/>
        <v>0</v>
      </c>
      <c r="Z29" s="28">
        <v>0</v>
      </c>
      <c r="AA29" s="34">
        <f t="shared" si="14"/>
        <v>0</v>
      </c>
      <c r="AB29" s="30">
        <f t="shared" si="15"/>
        <v>0</v>
      </c>
      <c r="AC29" s="31">
        <v>0</v>
      </c>
      <c r="AD29" s="30">
        <f t="shared" si="16"/>
        <v>0</v>
      </c>
      <c r="AE29" s="62">
        <f t="shared" si="17"/>
        <v>0</v>
      </c>
      <c r="AF29" s="33">
        <f t="shared" si="18"/>
        <v>0</v>
      </c>
      <c r="AG29" s="28">
        <v>0</v>
      </c>
      <c r="AH29" s="34">
        <f t="shared" si="19"/>
        <v>0</v>
      </c>
      <c r="AI29" s="30">
        <f t="shared" si="20"/>
        <v>0</v>
      </c>
      <c r="AJ29" s="31">
        <v>0</v>
      </c>
      <c r="AK29" s="30">
        <f t="shared" si="21"/>
        <v>0</v>
      </c>
      <c r="AL29" s="62">
        <f t="shared" si="22"/>
        <v>0</v>
      </c>
      <c r="AM29" s="35">
        <f t="shared" si="23"/>
        <v>0</v>
      </c>
      <c r="AN29" s="23"/>
    </row>
    <row r="30" spans="1:40" x14ac:dyDescent="0.2">
      <c r="A30" s="24"/>
      <c r="B30" s="26" t="s">
        <v>15</v>
      </c>
      <c r="C30" s="26" t="s">
        <v>64</v>
      </c>
      <c r="D30" s="63">
        <v>0</v>
      </c>
      <c r="E30" s="36">
        <v>0</v>
      </c>
      <c r="F30" s="64">
        <v>0</v>
      </c>
      <c r="G30" s="30">
        <f>ROUND(D30*E30*F30,0)</f>
        <v>0</v>
      </c>
      <c r="H30" s="64">
        <v>2820</v>
      </c>
      <c r="I30" s="30">
        <f>ROUND(F30*H30,0)</f>
        <v>0</v>
      </c>
      <c r="J30" s="32">
        <f>SUM(G30+I30)</f>
        <v>0</v>
      </c>
      <c r="K30" s="65">
        <f>ROUND(D30*1.02,2)</f>
        <v>0</v>
      </c>
      <c r="L30" s="28">
        <f>E30</f>
        <v>0</v>
      </c>
      <c r="M30" s="66">
        <f>F30</f>
        <v>0</v>
      </c>
      <c r="N30" s="30">
        <f>ROUND(K30*L30*M30,0)</f>
        <v>0</v>
      </c>
      <c r="O30" s="67">
        <f>ROUND(H30*1.08,0)</f>
        <v>3046</v>
      </c>
      <c r="P30" s="30">
        <f>ROUND(M30*O30,0)</f>
        <v>0</v>
      </c>
      <c r="Q30" s="62">
        <f>SUM(N30+P30)</f>
        <v>0</v>
      </c>
      <c r="R30" s="65">
        <f>ROUND(K30*1.02,2)</f>
        <v>0</v>
      </c>
      <c r="S30" s="28">
        <f>L30</f>
        <v>0</v>
      </c>
      <c r="T30" s="66">
        <f>M30</f>
        <v>0</v>
      </c>
      <c r="U30" s="30">
        <f>ROUND(R30*S30*T30,0)</f>
        <v>0</v>
      </c>
      <c r="V30" s="67">
        <f>ROUND(O30*1.08,0)</f>
        <v>3290</v>
      </c>
      <c r="W30" s="30">
        <f>ROUND(T30*V30,0)</f>
        <v>0</v>
      </c>
      <c r="X30" s="32">
        <f>SUM(U30+W30)</f>
        <v>0</v>
      </c>
      <c r="Y30" s="65">
        <f>ROUND(R30*1.02,2)</f>
        <v>0</v>
      </c>
      <c r="Z30" s="28">
        <f>S30</f>
        <v>0</v>
      </c>
      <c r="AA30" s="66">
        <f>T30</f>
        <v>0</v>
      </c>
      <c r="AB30" s="30">
        <f>ROUND(Y30*Z30*AA30,0)</f>
        <v>0</v>
      </c>
      <c r="AC30" s="67">
        <f>ROUND(V30*1.08,0)</f>
        <v>3553</v>
      </c>
      <c r="AD30" s="30">
        <f>ROUND(AA30*AC30,0)</f>
        <v>0</v>
      </c>
      <c r="AE30" s="32">
        <f>SUM(AB30+AD30)</f>
        <v>0</v>
      </c>
      <c r="AF30" s="65">
        <f>ROUND(Y30*1.02,2)</f>
        <v>0</v>
      </c>
      <c r="AG30" s="28">
        <f>Z30</f>
        <v>0</v>
      </c>
      <c r="AH30" s="66">
        <f>AA30</f>
        <v>0</v>
      </c>
      <c r="AI30" s="30">
        <f>ROUND(AF30*AG30*AH30,0)</f>
        <v>0</v>
      </c>
      <c r="AJ30" s="67">
        <f>ROUND(AC30*1.08,0)</f>
        <v>3837</v>
      </c>
      <c r="AK30" s="30">
        <f>ROUND(AH30*AJ30,0)</f>
        <v>0</v>
      </c>
      <c r="AL30" s="32">
        <f>SUM(AI30+AK30)</f>
        <v>0</v>
      </c>
      <c r="AM30" s="35">
        <f t="shared" si="23"/>
        <v>0</v>
      </c>
      <c r="AN30" s="23"/>
    </row>
    <row r="31" spans="1:40" x14ac:dyDescent="0.2">
      <c r="A31" s="24"/>
      <c r="B31" s="26" t="s">
        <v>63</v>
      </c>
      <c r="C31" s="26" t="s">
        <v>65</v>
      </c>
      <c r="D31" s="68">
        <v>0</v>
      </c>
      <c r="E31" s="36">
        <v>0</v>
      </c>
      <c r="F31" s="64">
        <v>0</v>
      </c>
      <c r="G31" s="30">
        <f>ROUND(D31*E31*F31,0)</f>
        <v>0</v>
      </c>
      <c r="H31" s="31">
        <v>7.6499999999999999E-2</v>
      </c>
      <c r="I31" s="30">
        <f t="shared" si="1"/>
        <v>0</v>
      </c>
      <c r="J31" s="32">
        <f>SUM(G31+I31)</f>
        <v>0</v>
      </c>
      <c r="K31" s="69">
        <f>ROUND(D31*1.02,2)</f>
        <v>0</v>
      </c>
      <c r="L31" s="28">
        <f>E31</f>
        <v>0</v>
      </c>
      <c r="M31" s="66">
        <f>F31</f>
        <v>0</v>
      </c>
      <c r="N31" s="30">
        <f>ROUND(K31*L31*M31,0)</f>
        <v>0</v>
      </c>
      <c r="O31" s="70">
        <f>H31</f>
        <v>7.6499999999999999E-2</v>
      </c>
      <c r="P31" s="30">
        <f t="shared" si="6"/>
        <v>0</v>
      </c>
      <c r="Q31" s="62">
        <f>SUM(N31+P31)</f>
        <v>0</v>
      </c>
      <c r="R31" s="69">
        <f>ROUND(K31*1.02,2)</f>
        <v>0</v>
      </c>
      <c r="S31" s="28">
        <f>L31</f>
        <v>0</v>
      </c>
      <c r="T31" s="66">
        <f>M31</f>
        <v>0</v>
      </c>
      <c r="U31" s="30">
        <f>ROUND(R31*S31*T31,0)</f>
        <v>0</v>
      </c>
      <c r="V31" s="70">
        <f>O31</f>
        <v>7.6499999999999999E-2</v>
      </c>
      <c r="W31" s="30">
        <f>ROUND(U31*V31,0)</f>
        <v>0</v>
      </c>
      <c r="X31" s="32">
        <f>SUM(U31+W31)</f>
        <v>0</v>
      </c>
      <c r="Y31" s="69">
        <f>ROUND(R31*1.02,2)</f>
        <v>0</v>
      </c>
      <c r="Z31" s="28">
        <f>S31</f>
        <v>0</v>
      </c>
      <c r="AA31" s="66">
        <f>T31</f>
        <v>0</v>
      </c>
      <c r="AB31" s="30">
        <f>ROUND(Y31*Z31*AA31,0)</f>
        <v>0</v>
      </c>
      <c r="AC31" s="70">
        <f>V31</f>
        <v>7.6499999999999999E-2</v>
      </c>
      <c r="AD31" s="30">
        <f>ROUND(AB31*AC31,0)</f>
        <v>0</v>
      </c>
      <c r="AE31" s="32">
        <f>SUM(AB31+AD31)</f>
        <v>0</v>
      </c>
      <c r="AF31" s="69">
        <f>ROUND(Y31*1.02,2)</f>
        <v>0</v>
      </c>
      <c r="AG31" s="28">
        <f>Z31</f>
        <v>0</v>
      </c>
      <c r="AH31" s="66">
        <f>AA31</f>
        <v>0</v>
      </c>
      <c r="AI31" s="30">
        <f>ROUND(AF31*AG31*AH31,0)</f>
        <v>0</v>
      </c>
      <c r="AJ31" s="70">
        <f>AC31</f>
        <v>7.6499999999999999E-2</v>
      </c>
      <c r="AK31" s="30">
        <f>ROUND(AI31*AJ31,0)</f>
        <v>0</v>
      </c>
      <c r="AL31" s="32">
        <f>SUM(AI31+AK31)</f>
        <v>0</v>
      </c>
      <c r="AM31" s="35">
        <f t="shared" si="23"/>
        <v>0</v>
      </c>
      <c r="AN31" s="23"/>
    </row>
    <row r="32" spans="1:40" x14ac:dyDescent="0.2">
      <c r="A32" s="24"/>
      <c r="B32" s="207"/>
      <c r="C32" s="208"/>
      <c r="D32" s="71"/>
      <c r="E32" s="28"/>
      <c r="F32" s="37"/>
      <c r="G32" s="30"/>
      <c r="H32" s="72"/>
      <c r="I32" s="30"/>
      <c r="J32" s="41"/>
      <c r="K32" s="48"/>
      <c r="L32" s="28"/>
      <c r="M32" s="37"/>
      <c r="N32" s="30"/>
      <c r="O32" s="72"/>
      <c r="P32" s="30"/>
      <c r="Q32" s="41"/>
      <c r="R32" s="73"/>
      <c r="S32" s="28"/>
      <c r="T32" s="37"/>
      <c r="U32" s="30"/>
      <c r="V32" s="72"/>
      <c r="W32" s="30"/>
      <c r="X32" s="41"/>
      <c r="Y32" s="73"/>
      <c r="Z32" s="28"/>
      <c r="AA32" s="37"/>
      <c r="AB32" s="30"/>
      <c r="AC32" s="72"/>
      <c r="AD32" s="30"/>
      <c r="AE32" s="41"/>
      <c r="AF32" s="73"/>
      <c r="AG32" s="28"/>
      <c r="AH32" s="37"/>
      <c r="AI32" s="30"/>
      <c r="AJ32" s="72"/>
      <c r="AK32" s="30"/>
      <c r="AL32" s="41"/>
      <c r="AM32" s="42"/>
      <c r="AN32" s="23"/>
    </row>
    <row r="33" spans="1:40" x14ac:dyDescent="0.2">
      <c r="A33" s="24"/>
      <c r="B33" s="198" t="s">
        <v>32</v>
      </c>
      <c r="C33" s="199"/>
      <c r="D33" s="74"/>
      <c r="E33" s="75"/>
      <c r="F33" s="75"/>
      <c r="G33" s="38"/>
      <c r="H33" s="72"/>
      <c r="I33" s="38"/>
      <c r="J33" s="32">
        <f>SUM(J24:J32)</f>
        <v>0</v>
      </c>
      <c r="K33" s="48"/>
      <c r="L33" s="28"/>
      <c r="M33" s="75"/>
      <c r="N33" s="38"/>
      <c r="O33" s="72"/>
      <c r="P33" s="38"/>
      <c r="Q33" s="32">
        <f>SUM(Q24:Q32)</f>
        <v>0</v>
      </c>
      <c r="R33" s="76"/>
      <c r="S33" s="28"/>
      <c r="T33" s="75"/>
      <c r="U33" s="38"/>
      <c r="V33" s="72"/>
      <c r="W33" s="38"/>
      <c r="X33" s="32">
        <f>SUM(X24:X32)</f>
        <v>0</v>
      </c>
      <c r="Y33" s="76"/>
      <c r="Z33" s="28"/>
      <c r="AA33" s="75"/>
      <c r="AB33" s="38"/>
      <c r="AC33" s="72"/>
      <c r="AD33" s="38"/>
      <c r="AE33" s="32">
        <f>SUM(AE24:AE32)</f>
        <v>0</v>
      </c>
      <c r="AF33" s="76"/>
      <c r="AG33" s="28"/>
      <c r="AH33" s="75"/>
      <c r="AI33" s="38"/>
      <c r="AJ33" s="72"/>
      <c r="AK33" s="38"/>
      <c r="AL33" s="32">
        <f>SUM(AL24:AL32)</f>
        <v>0</v>
      </c>
      <c r="AM33" s="77">
        <f>SUM(AM24:AM32)</f>
        <v>0</v>
      </c>
      <c r="AN33" s="23"/>
    </row>
    <row r="34" spans="1:40" x14ac:dyDescent="0.2">
      <c r="A34" s="43"/>
      <c r="B34" s="200" t="s">
        <v>13</v>
      </c>
      <c r="C34" s="201"/>
      <c r="D34" s="78"/>
      <c r="E34" s="79"/>
      <c r="F34" s="79"/>
      <c r="G34" s="80"/>
      <c r="H34" s="81"/>
      <c r="I34" s="82"/>
      <c r="J34" s="83">
        <f>SUM(J7:J22)+J33</f>
        <v>0</v>
      </c>
      <c r="K34" s="82"/>
      <c r="L34" s="82"/>
      <c r="M34" s="82"/>
      <c r="N34" s="82"/>
      <c r="O34" s="84"/>
      <c r="P34" s="82"/>
      <c r="Q34" s="83">
        <f>SUM(Q7:Q22)+Q33</f>
        <v>0</v>
      </c>
      <c r="R34" s="85"/>
      <c r="S34" s="82"/>
      <c r="T34" s="82"/>
      <c r="U34" s="82"/>
      <c r="V34" s="84"/>
      <c r="W34" s="82"/>
      <c r="X34" s="83">
        <f>SUM(X7:X22)+X33</f>
        <v>0</v>
      </c>
      <c r="Y34" s="85"/>
      <c r="Z34" s="82"/>
      <c r="AA34" s="82"/>
      <c r="AB34" s="82"/>
      <c r="AC34" s="84"/>
      <c r="AD34" s="82"/>
      <c r="AE34" s="83">
        <f>SUM(AE7:AE22)+AE33</f>
        <v>0</v>
      </c>
      <c r="AF34" s="85"/>
      <c r="AG34" s="82"/>
      <c r="AH34" s="82"/>
      <c r="AI34" s="82"/>
      <c r="AJ34" s="84"/>
      <c r="AK34" s="82"/>
      <c r="AL34" s="83">
        <f>SUM(AL7:AL22)+AL33</f>
        <v>0</v>
      </c>
      <c r="AM34" s="42">
        <f>J34+Q34+X34+AE34+AL34</f>
        <v>0</v>
      </c>
      <c r="AN34" s="86"/>
    </row>
    <row r="35" spans="1:40" ht="12.75" customHeight="1" x14ac:dyDescent="0.2">
      <c r="A35" s="87" t="s">
        <v>53</v>
      </c>
      <c r="B35" s="17" t="s">
        <v>7</v>
      </c>
      <c r="C35" s="51"/>
      <c r="D35" s="88"/>
      <c r="E35" s="89"/>
      <c r="F35" s="90"/>
      <c r="G35" s="55"/>
      <c r="H35" s="55"/>
      <c r="I35" s="55"/>
      <c r="J35" s="32"/>
      <c r="K35" s="88"/>
      <c r="L35" s="89"/>
      <c r="M35" s="90"/>
      <c r="N35" s="55"/>
      <c r="O35" s="55"/>
      <c r="P35" s="55"/>
      <c r="Q35" s="32"/>
      <c r="R35" s="88"/>
      <c r="S35" s="89"/>
      <c r="T35" s="90"/>
      <c r="U35" s="55"/>
      <c r="V35" s="55"/>
      <c r="W35" s="55"/>
      <c r="X35" s="32"/>
      <c r="Y35" s="88"/>
      <c r="Z35" s="89"/>
      <c r="AA35" s="90"/>
      <c r="AB35" s="55"/>
      <c r="AC35" s="55"/>
      <c r="AD35" s="55"/>
      <c r="AE35" s="32"/>
      <c r="AF35" s="88"/>
      <c r="AG35" s="89"/>
      <c r="AH35" s="90"/>
      <c r="AI35" s="55"/>
      <c r="AJ35" s="55"/>
      <c r="AK35" s="55"/>
      <c r="AL35" s="32"/>
      <c r="AM35" s="61"/>
      <c r="AN35" s="23"/>
    </row>
    <row r="36" spans="1:40" ht="12.75" customHeight="1" x14ac:dyDescent="0.2">
      <c r="A36" s="91"/>
      <c r="B36" s="92"/>
      <c r="C36" s="93"/>
      <c r="D36" s="94"/>
      <c r="E36" s="95"/>
      <c r="F36" s="96"/>
      <c r="G36" s="30"/>
      <c r="H36" s="30"/>
      <c r="I36" s="97">
        <v>0</v>
      </c>
      <c r="J36" s="32"/>
      <c r="K36" s="94"/>
      <c r="L36" s="95"/>
      <c r="M36" s="96"/>
      <c r="N36" s="30"/>
      <c r="O36" s="30"/>
      <c r="P36" s="97">
        <v>0</v>
      </c>
      <c r="Q36" s="32"/>
      <c r="R36" s="94"/>
      <c r="S36" s="95"/>
      <c r="T36" s="96"/>
      <c r="U36" s="30"/>
      <c r="V36" s="30"/>
      <c r="W36" s="97">
        <v>0</v>
      </c>
      <c r="X36" s="32"/>
      <c r="Y36" s="94"/>
      <c r="Z36" s="95"/>
      <c r="AA36" s="96"/>
      <c r="AB36" s="30"/>
      <c r="AC36" s="30"/>
      <c r="AD36" s="97">
        <v>0</v>
      </c>
      <c r="AE36" s="32"/>
      <c r="AF36" s="94"/>
      <c r="AG36" s="95"/>
      <c r="AH36" s="96"/>
      <c r="AI36" s="30"/>
      <c r="AJ36" s="30"/>
      <c r="AK36" s="97">
        <v>0</v>
      </c>
      <c r="AL36" s="32"/>
      <c r="AM36" s="35"/>
      <c r="AN36" s="23"/>
    </row>
    <row r="37" spans="1:40" ht="12.75" customHeight="1" x14ac:dyDescent="0.2">
      <c r="A37" s="91"/>
      <c r="B37" s="92"/>
      <c r="C37" s="93"/>
      <c r="D37" s="94"/>
      <c r="E37" s="95"/>
      <c r="F37" s="96"/>
      <c r="G37" s="30"/>
      <c r="H37" s="30"/>
      <c r="I37" s="97">
        <v>0</v>
      </c>
      <c r="J37" s="32"/>
      <c r="K37" s="94"/>
      <c r="L37" s="95"/>
      <c r="M37" s="96"/>
      <c r="N37" s="30"/>
      <c r="O37" s="30"/>
      <c r="P37" s="97">
        <v>0</v>
      </c>
      <c r="Q37" s="32"/>
      <c r="R37" s="94"/>
      <c r="S37" s="95"/>
      <c r="T37" s="96"/>
      <c r="U37" s="30"/>
      <c r="V37" s="30"/>
      <c r="W37" s="97">
        <v>0</v>
      </c>
      <c r="X37" s="32"/>
      <c r="Y37" s="94"/>
      <c r="Z37" s="95"/>
      <c r="AA37" s="96"/>
      <c r="AB37" s="30"/>
      <c r="AC37" s="30"/>
      <c r="AD37" s="97">
        <v>0</v>
      </c>
      <c r="AE37" s="32"/>
      <c r="AF37" s="94"/>
      <c r="AG37" s="95"/>
      <c r="AH37" s="96"/>
      <c r="AI37" s="30"/>
      <c r="AJ37" s="30"/>
      <c r="AK37" s="97">
        <v>0</v>
      </c>
      <c r="AL37" s="32"/>
      <c r="AM37" s="35"/>
      <c r="AN37" s="23"/>
    </row>
    <row r="38" spans="1:40" ht="12.75" customHeight="1" x14ac:dyDescent="0.2">
      <c r="A38" s="91"/>
      <c r="B38" s="92"/>
      <c r="C38" s="93"/>
      <c r="D38" s="94"/>
      <c r="E38" s="95"/>
      <c r="F38" s="96"/>
      <c r="G38" s="30"/>
      <c r="H38" s="30"/>
      <c r="I38" s="97">
        <v>0</v>
      </c>
      <c r="J38" s="32"/>
      <c r="K38" s="94"/>
      <c r="L38" s="95"/>
      <c r="M38" s="96"/>
      <c r="N38" s="30"/>
      <c r="O38" s="30"/>
      <c r="P38" s="97">
        <v>0</v>
      </c>
      <c r="Q38" s="32"/>
      <c r="R38" s="94"/>
      <c r="S38" s="95"/>
      <c r="T38" s="96"/>
      <c r="U38" s="30"/>
      <c r="V38" s="30"/>
      <c r="W38" s="97">
        <v>0</v>
      </c>
      <c r="X38" s="32"/>
      <c r="Y38" s="94"/>
      <c r="Z38" s="95"/>
      <c r="AA38" s="96"/>
      <c r="AB38" s="30"/>
      <c r="AC38" s="30"/>
      <c r="AD38" s="97">
        <v>0</v>
      </c>
      <c r="AE38" s="32"/>
      <c r="AF38" s="94"/>
      <c r="AG38" s="95"/>
      <c r="AH38" s="96"/>
      <c r="AI38" s="30"/>
      <c r="AJ38" s="30"/>
      <c r="AK38" s="97">
        <v>0</v>
      </c>
      <c r="AL38" s="32"/>
      <c r="AM38" s="35"/>
      <c r="AN38" s="23"/>
    </row>
    <row r="39" spans="1:40" ht="12.75" customHeight="1" x14ac:dyDescent="0.2">
      <c r="A39" s="91"/>
      <c r="B39" s="92"/>
      <c r="C39" s="93"/>
      <c r="D39" s="94"/>
      <c r="E39" s="95"/>
      <c r="F39" s="96"/>
      <c r="G39" s="30"/>
      <c r="H39" s="30"/>
      <c r="I39" s="97">
        <v>0</v>
      </c>
      <c r="J39" s="32"/>
      <c r="K39" s="94"/>
      <c r="L39" s="95"/>
      <c r="M39" s="96"/>
      <c r="N39" s="30"/>
      <c r="O39" s="30"/>
      <c r="P39" s="97">
        <v>0</v>
      </c>
      <c r="Q39" s="32"/>
      <c r="R39" s="94"/>
      <c r="S39" s="95"/>
      <c r="T39" s="96"/>
      <c r="U39" s="30"/>
      <c r="V39" s="30"/>
      <c r="W39" s="97">
        <v>0</v>
      </c>
      <c r="X39" s="32"/>
      <c r="Y39" s="94"/>
      <c r="Z39" s="95"/>
      <c r="AA39" s="96"/>
      <c r="AB39" s="30"/>
      <c r="AC39" s="30"/>
      <c r="AD39" s="97">
        <v>0</v>
      </c>
      <c r="AE39" s="32"/>
      <c r="AF39" s="94"/>
      <c r="AG39" s="95"/>
      <c r="AH39" s="96"/>
      <c r="AI39" s="30"/>
      <c r="AJ39" s="30"/>
      <c r="AK39" s="97">
        <v>0</v>
      </c>
      <c r="AL39" s="32"/>
      <c r="AM39" s="35"/>
      <c r="AN39" s="23"/>
    </row>
    <row r="40" spans="1:40" ht="12.75" customHeight="1" x14ac:dyDescent="0.2">
      <c r="A40" s="91"/>
      <c r="B40" s="92"/>
      <c r="C40" s="93"/>
      <c r="D40" s="94"/>
      <c r="E40" s="95"/>
      <c r="F40" s="96"/>
      <c r="G40" s="30"/>
      <c r="H40" s="30"/>
      <c r="I40" s="97">
        <v>0</v>
      </c>
      <c r="J40" s="32"/>
      <c r="K40" s="94"/>
      <c r="L40" s="95"/>
      <c r="M40" s="96"/>
      <c r="N40" s="30"/>
      <c r="O40" s="30"/>
      <c r="P40" s="97">
        <v>0</v>
      </c>
      <c r="Q40" s="32"/>
      <c r="R40" s="94"/>
      <c r="S40" s="95"/>
      <c r="T40" s="96"/>
      <c r="U40" s="30"/>
      <c r="V40" s="30"/>
      <c r="W40" s="97">
        <v>0</v>
      </c>
      <c r="X40" s="32"/>
      <c r="Y40" s="94"/>
      <c r="Z40" s="95"/>
      <c r="AA40" s="96"/>
      <c r="AB40" s="30"/>
      <c r="AC40" s="30"/>
      <c r="AD40" s="97">
        <v>0</v>
      </c>
      <c r="AE40" s="32"/>
      <c r="AF40" s="94"/>
      <c r="AG40" s="95"/>
      <c r="AH40" s="96"/>
      <c r="AI40" s="30"/>
      <c r="AJ40" s="30"/>
      <c r="AK40" s="97">
        <v>0</v>
      </c>
      <c r="AL40" s="32"/>
      <c r="AM40" s="35"/>
      <c r="AN40" s="23"/>
    </row>
    <row r="41" spans="1:40" ht="12.75" customHeight="1" x14ac:dyDescent="0.2">
      <c r="A41" s="91"/>
      <c r="B41" s="92"/>
      <c r="C41" s="93"/>
      <c r="D41" s="94"/>
      <c r="E41" s="95"/>
      <c r="F41" s="96"/>
      <c r="G41" s="30"/>
      <c r="H41" s="30"/>
      <c r="I41" s="97">
        <v>0</v>
      </c>
      <c r="J41" s="32"/>
      <c r="K41" s="94"/>
      <c r="L41" s="95"/>
      <c r="M41" s="96"/>
      <c r="N41" s="30"/>
      <c r="O41" s="30"/>
      <c r="P41" s="97">
        <v>0</v>
      </c>
      <c r="Q41" s="32"/>
      <c r="R41" s="94"/>
      <c r="S41" s="95"/>
      <c r="T41" s="96"/>
      <c r="U41" s="30"/>
      <c r="V41" s="30"/>
      <c r="W41" s="97">
        <v>0</v>
      </c>
      <c r="X41" s="32"/>
      <c r="Y41" s="94"/>
      <c r="Z41" s="95"/>
      <c r="AA41" s="96"/>
      <c r="AB41" s="30"/>
      <c r="AC41" s="30"/>
      <c r="AD41" s="97">
        <v>0</v>
      </c>
      <c r="AE41" s="32"/>
      <c r="AF41" s="94"/>
      <c r="AG41" s="95"/>
      <c r="AH41" s="96"/>
      <c r="AI41" s="30"/>
      <c r="AJ41" s="30"/>
      <c r="AK41" s="97">
        <v>0</v>
      </c>
      <c r="AL41" s="32"/>
      <c r="AM41" s="35"/>
      <c r="AN41" s="23"/>
    </row>
    <row r="42" spans="1:40" ht="12.75" customHeight="1" x14ac:dyDescent="0.2">
      <c r="A42" s="91"/>
      <c r="B42" s="92"/>
      <c r="C42" s="93"/>
      <c r="D42" s="94"/>
      <c r="E42" s="95"/>
      <c r="F42" s="96"/>
      <c r="G42" s="30"/>
      <c r="H42" s="30"/>
      <c r="I42" s="97">
        <v>0</v>
      </c>
      <c r="J42" s="32"/>
      <c r="K42" s="94"/>
      <c r="L42" s="95"/>
      <c r="M42" s="96"/>
      <c r="N42" s="30"/>
      <c r="O42" s="30"/>
      <c r="P42" s="97">
        <v>0</v>
      </c>
      <c r="Q42" s="32"/>
      <c r="R42" s="94"/>
      <c r="S42" s="95"/>
      <c r="T42" s="96"/>
      <c r="U42" s="30"/>
      <c r="V42" s="30"/>
      <c r="W42" s="97">
        <v>0</v>
      </c>
      <c r="X42" s="32"/>
      <c r="Y42" s="94"/>
      <c r="Z42" s="95"/>
      <c r="AA42" s="96"/>
      <c r="AB42" s="30"/>
      <c r="AC42" s="30"/>
      <c r="AD42" s="97">
        <v>0</v>
      </c>
      <c r="AE42" s="32"/>
      <c r="AF42" s="94"/>
      <c r="AG42" s="95"/>
      <c r="AH42" s="96"/>
      <c r="AI42" s="30"/>
      <c r="AJ42" s="30"/>
      <c r="AK42" s="97">
        <v>0</v>
      </c>
      <c r="AL42" s="32"/>
      <c r="AM42" s="42"/>
      <c r="AN42" s="23"/>
    </row>
    <row r="43" spans="1:40" ht="12.75" customHeight="1" x14ac:dyDescent="0.2">
      <c r="A43" s="98"/>
      <c r="B43" s="202" t="s">
        <v>35</v>
      </c>
      <c r="C43" s="204"/>
      <c r="D43" s="85"/>
      <c r="E43" s="99"/>
      <c r="F43" s="100"/>
      <c r="G43" s="82"/>
      <c r="H43" s="82"/>
      <c r="I43" s="82"/>
      <c r="J43" s="83">
        <f>SUM(I36:I42)</f>
        <v>0</v>
      </c>
      <c r="K43" s="85"/>
      <c r="L43" s="99"/>
      <c r="M43" s="100"/>
      <c r="N43" s="82"/>
      <c r="O43" s="82"/>
      <c r="P43" s="82"/>
      <c r="Q43" s="83">
        <f>SUM(P36:P42)</f>
        <v>0</v>
      </c>
      <c r="R43" s="85"/>
      <c r="S43" s="99"/>
      <c r="T43" s="100"/>
      <c r="U43" s="82"/>
      <c r="V43" s="82"/>
      <c r="W43" s="82"/>
      <c r="X43" s="83">
        <f>SUM(W36:W42)</f>
        <v>0</v>
      </c>
      <c r="Y43" s="85"/>
      <c r="Z43" s="99"/>
      <c r="AA43" s="100"/>
      <c r="AB43" s="82"/>
      <c r="AC43" s="82"/>
      <c r="AD43" s="82"/>
      <c r="AE43" s="83">
        <f>SUM(AD36:AD42)</f>
        <v>0</v>
      </c>
      <c r="AF43" s="85"/>
      <c r="AG43" s="99"/>
      <c r="AH43" s="100"/>
      <c r="AI43" s="82"/>
      <c r="AJ43" s="82"/>
      <c r="AK43" s="82"/>
      <c r="AL43" s="83">
        <f>SUM(AK36:AK42)</f>
        <v>0</v>
      </c>
      <c r="AM43" s="42">
        <f>J43+Q43+X43+AE43+AL43</f>
        <v>0</v>
      </c>
      <c r="AN43" s="23"/>
    </row>
    <row r="44" spans="1:40" ht="12.75" customHeight="1" x14ac:dyDescent="0.2">
      <c r="A44" s="87" t="s">
        <v>21</v>
      </c>
      <c r="B44" s="17" t="s">
        <v>8</v>
      </c>
      <c r="C44" s="51"/>
      <c r="D44" s="88"/>
      <c r="E44" s="89"/>
      <c r="F44" s="90"/>
      <c r="G44" s="55" t="s">
        <v>59</v>
      </c>
      <c r="H44" s="55"/>
      <c r="I44" s="55"/>
      <c r="J44" s="101">
        <v>0</v>
      </c>
      <c r="K44" s="55"/>
      <c r="L44" s="55"/>
      <c r="M44" s="55"/>
      <c r="N44" s="55" t="s">
        <v>59</v>
      </c>
      <c r="O44" s="55"/>
      <c r="P44" s="55"/>
      <c r="Q44" s="101">
        <v>0</v>
      </c>
      <c r="R44" s="102"/>
      <c r="S44" s="55"/>
      <c r="T44" s="55"/>
      <c r="U44" s="55" t="s">
        <v>59</v>
      </c>
      <c r="V44" s="55"/>
      <c r="W44" s="55"/>
      <c r="X44" s="101">
        <v>0</v>
      </c>
      <c r="Y44" s="102"/>
      <c r="Z44" s="55"/>
      <c r="AA44" s="55"/>
      <c r="AB44" s="55" t="s">
        <v>59</v>
      </c>
      <c r="AC44" s="55"/>
      <c r="AD44" s="55"/>
      <c r="AE44" s="101">
        <v>0</v>
      </c>
      <c r="AF44" s="102"/>
      <c r="AG44" s="55"/>
      <c r="AH44" s="55"/>
      <c r="AI44" s="55" t="s">
        <v>59</v>
      </c>
      <c r="AJ44" s="55"/>
      <c r="AK44" s="55"/>
      <c r="AL44" s="101">
        <v>0</v>
      </c>
      <c r="AM44" s="61">
        <f>SUM(J44+Q44+X44+AE44+AL44)</f>
        <v>0</v>
      </c>
      <c r="AN44" s="23"/>
    </row>
    <row r="45" spans="1:40" ht="12.75" customHeight="1" x14ac:dyDescent="0.2">
      <c r="A45" s="103"/>
      <c r="B45" s="104"/>
      <c r="C45" s="26"/>
      <c r="D45" s="105"/>
      <c r="E45" s="95"/>
      <c r="F45" s="96"/>
      <c r="G45" s="30" t="s">
        <v>60</v>
      </c>
      <c r="H45" s="30"/>
      <c r="I45" s="30"/>
      <c r="J45" s="106">
        <v>0</v>
      </c>
      <c r="K45" s="30"/>
      <c r="L45" s="30"/>
      <c r="M45" s="30"/>
      <c r="N45" s="30" t="s">
        <v>60</v>
      </c>
      <c r="O45" s="30"/>
      <c r="P45" s="30"/>
      <c r="Q45" s="106">
        <v>0</v>
      </c>
      <c r="R45" s="94"/>
      <c r="S45" s="30"/>
      <c r="T45" s="30"/>
      <c r="U45" s="30" t="s">
        <v>60</v>
      </c>
      <c r="V45" s="30"/>
      <c r="W45" s="30"/>
      <c r="X45" s="106">
        <v>0</v>
      </c>
      <c r="Y45" s="94"/>
      <c r="Z45" s="30"/>
      <c r="AA45" s="30"/>
      <c r="AB45" s="30" t="s">
        <v>60</v>
      </c>
      <c r="AC45" s="30"/>
      <c r="AD45" s="30"/>
      <c r="AE45" s="106">
        <v>0</v>
      </c>
      <c r="AF45" s="94"/>
      <c r="AG45" s="30"/>
      <c r="AH45" s="30"/>
      <c r="AI45" s="30" t="s">
        <v>60</v>
      </c>
      <c r="AJ45" s="30"/>
      <c r="AK45" s="30"/>
      <c r="AL45" s="106">
        <v>0</v>
      </c>
      <c r="AM45" s="42">
        <f>SUM(J45+Q45+X45+AE45+AL45)</f>
        <v>0</v>
      </c>
      <c r="AN45" s="23"/>
    </row>
    <row r="46" spans="1:40" ht="12.75" customHeight="1" x14ac:dyDescent="0.2">
      <c r="A46" s="107"/>
      <c r="B46" s="202" t="s">
        <v>36</v>
      </c>
      <c r="C46" s="203"/>
      <c r="D46" s="108"/>
      <c r="E46" s="109"/>
      <c r="F46" s="109"/>
      <c r="G46" s="80"/>
      <c r="H46" s="80"/>
      <c r="I46" s="80"/>
      <c r="J46" s="110">
        <f>SUM(J44:J45)</f>
        <v>0</v>
      </c>
      <c r="K46" s="80"/>
      <c r="L46" s="80"/>
      <c r="M46" s="80"/>
      <c r="N46" s="80"/>
      <c r="O46" s="80"/>
      <c r="P46" s="80"/>
      <c r="Q46" s="110">
        <f>SUM(Q44:Q45)</f>
        <v>0</v>
      </c>
      <c r="R46" s="111"/>
      <c r="S46" s="80"/>
      <c r="T46" s="80"/>
      <c r="U46" s="80"/>
      <c r="V46" s="80"/>
      <c r="W46" s="80"/>
      <c r="X46" s="110">
        <f>SUM(X44:X45)</f>
        <v>0</v>
      </c>
      <c r="Y46" s="111"/>
      <c r="Z46" s="80"/>
      <c r="AA46" s="80"/>
      <c r="AB46" s="80"/>
      <c r="AC46" s="80"/>
      <c r="AD46" s="80"/>
      <c r="AE46" s="110">
        <f>SUM(AE44:AE45)</f>
        <v>0</v>
      </c>
      <c r="AF46" s="111"/>
      <c r="AG46" s="80"/>
      <c r="AH46" s="80"/>
      <c r="AI46" s="80"/>
      <c r="AJ46" s="80"/>
      <c r="AK46" s="80"/>
      <c r="AL46" s="110">
        <f>SUM(AL44:AL45)</f>
        <v>0</v>
      </c>
      <c r="AM46" s="112">
        <f>SUM(AM44:AM45)</f>
        <v>0</v>
      </c>
      <c r="AN46" s="23"/>
    </row>
    <row r="47" spans="1:40" ht="12.75" customHeight="1" x14ac:dyDescent="0.2">
      <c r="A47" s="87" t="s">
        <v>34</v>
      </c>
      <c r="B47" s="17" t="s">
        <v>23</v>
      </c>
      <c r="C47" s="51"/>
      <c r="D47" s="88"/>
      <c r="E47" s="89"/>
      <c r="F47" s="90"/>
      <c r="G47" s="55"/>
      <c r="H47" s="55"/>
      <c r="I47" s="55"/>
      <c r="J47" s="57"/>
      <c r="K47" s="55"/>
      <c r="L47" s="55"/>
      <c r="M47" s="55"/>
      <c r="N47" s="55"/>
      <c r="O47" s="55"/>
      <c r="P47" s="55"/>
      <c r="Q47" s="57"/>
      <c r="R47" s="102"/>
      <c r="S47" s="55"/>
      <c r="T47" s="55"/>
      <c r="U47" s="55"/>
      <c r="V47" s="55"/>
      <c r="W47" s="55"/>
      <c r="X47" s="57"/>
      <c r="Y47" s="102"/>
      <c r="Z47" s="55"/>
      <c r="AA47" s="55"/>
      <c r="AB47" s="55"/>
      <c r="AC47" s="55"/>
      <c r="AD47" s="55"/>
      <c r="AE47" s="57"/>
      <c r="AF47" s="102"/>
      <c r="AG47" s="55"/>
      <c r="AH47" s="55"/>
      <c r="AI47" s="55"/>
      <c r="AJ47" s="55"/>
      <c r="AK47" s="55"/>
      <c r="AL47" s="57"/>
      <c r="AM47" s="61"/>
      <c r="AN47" s="23"/>
    </row>
    <row r="48" spans="1:40" ht="12.75" customHeight="1" x14ac:dyDescent="0.2">
      <c r="A48" s="103"/>
      <c r="B48" s="113" t="s">
        <v>24</v>
      </c>
      <c r="C48" s="26"/>
      <c r="D48" s="94"/>
      <c r="E48" s="95"/>
      <c r="F48" s="96"/>
      <c r="G48" s="30"/>
      <c r="H48" s="30"/>
      <c r="I48" s="30"/>
      <c r="J48" s="114">
        <v>0</v>
      </c>
      <c r="K48" s="30"/>
      <c r="L48" s="30"/>
      <c r="M48" s="30"/>
      <c r="N48" s="30"/>
      <c r="O48" s="30"/>
      <c r="P48" s="30"/>
      <c r="Q48" s="114">
        <v>0</v>
      </c>
      <c r="R48" s="94"/>
      <c r="S48" s="30"/>
      <c r="T48" s="30"/>
      <c r="U48" s="30"/>
      <c r="V48" s="30"/>
      <c r="W48" s="30"/>
      <c r="X48" s="114">
        <v>0</v>
      </c>
      <c r="Y48" s="94"/>
      <c r="Z48" s="30"/>
      <c r="AA48" s="30"/>
      <c r="AB48" s="30"/>
      <c r="AC48" s="30"/>
      <c r="AD48" s="30"/>
      <c r="AE48" s="114">
        <v>0</v>
      </c>
      <c r="AF48" s="94"/>
      <c r="AG48" s="30"/>
      <c r="AH48" s="30"/>
      <c r="AI48" s="30"/>
      <c r="AJ48" s="30"/>
      <c r="AK48" s="30"/>
      <c r="AL48" s="114">
        <v>0</v>
      </c>
      <c r="AM48" s="35">
        <f>SUM(J48+Q48+X48+AE48+AL48)</f>
        <v>0</v>
      </c>
      <c r="AN48" s="23"/>
    </row>
    <row r="49" spans="1:40" ht="12.75" customHeight="1" x14ac:dyDescent="0.2">
      <c r="A49" s="103"/>
      <c r="B49" s="113" t="s">
        <v>8</v>
      </c>
      <c r="C49" s="26"/>
      <c r="D49" s="94"/>
      <c r="E49" s="95"/>
      <c r="F49" s="96"/>
      <c r="G49" s="30"/>
      <c r="H49" s="30"/>
      <c r="I49" s="30"/>
      <c r="J49" s="114">
        <v>0</v>
      </c>
      <c r="K49" s="30"/>
      <c r="L49" s="30"/>
      <c r="M49" s="30"/>
      <c r="N49" s="30"/>
      <c r="O49" s="30"/>
      <c r="P49" s="30"/>
      <c r="Q49" s="114">
        <v>0</v>
      </c>
      <c r="R49" s="94"/>
      <c r="S49" s="30"/>
      <c r="T49" s="30"/>
      <c r="U49" s="30"/>
      <c r="V49" s="30"/>
      <c r="W49" s="30"/>
      <c r="X49" s="114">
        <v>0</v>
      </c>
      <c r="Y49" s="94"/>
      <c r="Z49" s="30"/>
      <c r="AA49" s="30"/>
      <c r="AB49" s="30"/>
      <c r="AC49" s="30"/>
      <c r="AD49" s="30"/>
      <c r="AE49" s="114">
        <v>0</v>
      </c>
      <c r="AF49" s="94"/>
      <c r="AG49" s="30"/>
      <c r="AH49" s="30"/>
      <c r="AI49" s="30"/>
      <c r="AJ49" s="30"/>
      <c r="AK49" s="30"/>
      <c r="AL49" s="114">
        <v>0</v>
      </c>
      <c r="AM49" s="35">
        <f>SUM(J49+Q49+X49+AE49+AL49)</f>
        <v>0</v>
      </c>
      <c r="AN49" s="23"/>
    </row>
    <row r="50" spans="1:40" ht="12.75" customHeight="1" x14ac:dyDescent="0.2">
      <c r="A50" s="103"/>
      <c r="B50" s="113" t="s">
        <v>25</v>
      </c>
      <c r="C50" s="26"/>
      <c r="D50" s="94"/>
      <c r="E50" s="95"/>
      <c r="F50" s="96"/>
      <c r="G50" s="30"/>
      <c r="H50" s="30"/>
      <c r="I50" s="30"/>
      <c r="J50" s="114">
        <v>0</v>
      </c>
      <c r="K50" s="30"/>
      <c r="L50" s="30"/>
      <c r="M50" s="30"/>
      <c r="N50" s="30"/>
      <c r="O50" s="30"/>
      <c r="P50" s="30"/>
      <c r="Q50" s="114">
        <v>0</v>
      </c>
      <c r="R50" s="94"/>
      <c r="S50" s="30"/>
      <c r="T50" s="30"/>
      <c r="U50" s="30"/>
      <c r="V50" s="30"/>
      <c r="W50" s="30"/>
      <c r="X50" s="114">
        <v>0</v>
      </c>
      <c r="Y50" s="94"/>
      <c r="Z50" s="30"/>
      <c r="AA50" s="30"/>
      <c r="AB50" s="30"/>
      <c r="AC50" s="30"/>
      <c r="AD50" s="30"/>
      <c r="AE50" s="114">
        <v>0</v>
      </c>
      <c r="AF50" s="94"/>
      <c r="AG50" s="30"/>
      <c r="AH50" s="30"/>
      <c r="AI50" s="30"/>
      <c r="AJ50" s="30"/>
      <c r="AK50" s="30"/>
      <c r="AL50" s="114">
        <v>0</v>
      </c>
      <c r="AM50" s="35">
        <f>SUM(J50+Q50+X50+AE50+AL50)</f>
        <v>0</v>
      </c>
      <c r="AN50" s="23"/>
    </row>
    <row r="51" spans="1:40" ht="12.75" customHeight="1" x14ac:dyDescent="0.2">
      <c r="A51" s="103"/>
      <c r="B51" s="113" t="s">
        <v>6</v>
      </c>
      <c r="C51" s="26"/>
      <c r="D51" s="94"/>
      <c r="E51" s="95"/>
      <c r="F51" s="96"/>
      <c r="G51" s="30"/>
      <c r="H51" s="30"/>
      <c r="I51" s="30"/>
      <c r="J51" s="106">
        <v>0</v>
      </c>
      <c r="K51" s="30"/>
      <c r="L51" s="30"/>
      <c r="M51" s="30"/>
      <c r="N51" s="30"/>
      <c r="O51" s="30"/>
      <c r="P51" s="30"/>
      <c r="Q51" s="106">
        <v>0</v>
      </c>
      <c r="R51" s="94"/>
      <c r="S51" s="30"/>
      <c r="T51" s="30"/>
      <c r="U51" s="30"/>
      <c r="V51" s="30"/>
      <c r="W51" s="30"/>
      <c r="X51" s="106">
        <v>0</v>
      </c>
      <c r="Y51" s="94"/>
      <c r="Z51" s="30"/>
      <c r="AA51" s="30"/>
      <c r="AB51" s="30"/>
      <c r="AC51" s="30"/>
      <c r="AD51" s="30"/>
      <c r="AE51" s="106">
        <v>0</v>
      </c>
      <c r="AF51" s="94"/>
      <c r="AG51" s="30"/>
      <c r="AH51" s="30"/>
      <c r="AI51" s="30"/>
      <c r="AJ51" s="30"/>
      <c r="AK51" s="30"/>
      <c r="AL51" s="106">
        <v>0</v>
      </c>
      <c r="AM51" s="42">
        <f>SUM(J51+Q51+X51+AE51+AL51)</f>
        <v>0</v>
      </c>
      <c r="AN51" s="23"/>
    </row>
    <row r="52" spans="1:40" ht="12.75" customHeight="1" x14ac:dyDescent="0.2">
      <c r="A52" s="107"/>
      <c r="B52" s="108" t="s">
        <v>48</v>
      </c>
      <c r="C52" s="109"/>
      <c r="D52" s="108"/>
      <c r="E52" s="109"/>
      <c r="F52" s="109"/>
      <c r="G52" s="80"/>
      <c r="H52" s="80"/>
      <c r="I52" s="80"/>
      <c r="J52" s="110">
        <f>SUM(J48:J51)</f>
        <v>0</v>
      </c>
      <c r="K52" s="80"/>
      <c r="L52" s="80"/>
      <c r="M52" s="80"/>
      <c r="N52" s="80"/>
      <c r="O52" s="80"/>
      <c r="P52" s="80"/>
      <c r="Q52" s="110">
        <f>SUM(Q48:Q51)</f>
        <v>0</v>
      </c>
      <c r="R52" s="111"/>
      <c r="S52" s="80"/>
      <c r="T52" s="80"/>
      <c r="U52" s="80"/>
      <c r="V52" s="80"/>
      <c r="W52" s="80"/>
      <c r="X52" s="110">
        <f>SUM(X48:X51)</f>
        <v>0</v>
      </c>
      <c r="Y52" s="111"/>
      <c r="Z52" s="80"/>
      <c r="AA52" s="80"/>
      <c r="AB52" s="80"/>
      <c r="AC52" s="80"/>
      <c r="AD52" s="80"/>
      <c r="AE52" s="110">
        <f>SUM(AE48:AE51)</f>
        <v>0</v>
      </c>
      <c r="AF52" s="111"/>
      <c r="AG52" s="80"/>
      <c r="AH52" s="80"/>
      <c r="AI52" s="80"/>
      <c r="AJ52" s="80"/>
      <c r="AK52" s="80"/>
      <c r="AL52" s="110">
        <f>SUM(AL48:AL51)</f>
        <v>0</v>
      </c>
      <c r="AM52" s="112">
        <f>SUM(AM48:AM51)</f>
        <v>0</v>
      </c>
      <c r="AN52" s="23"/>
    </row>
    <row r="53" spans="1:40" ht="12.75" customHeight="1" x14ac:dyDescent="0.2">
      <c r="A53" s="87" t="s">
        <v>22</v>
      </c>
      <c r="B53" s="17" t="s">
        <v>38</v>
      </c>
      <c r="C53" s="51"/>
      <c r="D53" s="115"/>
      <c r="E53" s="3"/>
      <c r="F53" s="3"/>
      <c r="G53" s="55"/>
      <c r="H53" s="55"/>
      <c r="I53" s="55"/>
      <c r="J53" s="57"/>
      <c r="K53" s="55"/>
      <c r="L53" s="55"/>
      <c r="M53" s="55"/>
      <c r="N53" s="55"/>
      <c r="O53" s="55"/>
      <c r="P53" s="55"/>
      <c r="Q53" s="57"/>
      <c r="R53" s="102"/>
      <c r="S53" s="55"/>
      <c r="T53" s="55"/>
      <c r="U53" s="55"/>
      <c r="V53" s="55"/>
      <c r="W53" s="55"/>
      <c r="X53" s="57"/>
      <c r="Y53" s="102"/>
      <c r="Z53" s="55"/>
      <c r="AA53" s="55"/>
      <c r="AB53" s="55"/>
      <c r="AC53" s="55"/>
      <c r="AD53" s="55"/>
      <c r="AE53" s="57"/>
      <c r="AF53" s="102"/>
      <c r="AG53" s="55"/>
      <c r="AH53" s="55"/>
      <c r="AI53" s="55"/>
      <c r="AJ53" s="55"/>
      <c r="AK53" s="55"/>
      <c r="AL53" s="57"/>
      <c r="AM53" s="61"/>
      <c r="AN53" s="116"/>
    </row>
    <row r="54" spans="1:40" ht="12.75" customHeight="1" x14ac:dyDescent="0.2">
      <c r="A54" s="103"/>
      <c r="B54" s="113" t="s">
        <v>39</v>
      </c>
      <c r="C54" s="26"/>
      <c r="D54" s="117"/>
      <c r="E54" s="26"/>
      <c r="F54" s="26"/>
      <c r="G54" s="30"/>
      <c r="H54" s="30"/>
      <c r="I54" s="30"/>
      <c r="J54" s="114">
        <v>0</v>
      </c>
      <c r="K54" s="30"/>
      <c r="L54" s="30"/>
      <c r="M54" s="30"/>
      <c r="N54" s="30"/>
      <c r="O54" s="30"/>
      <c r="P54" s="30"/>
      <c r="Q54" s="114">
        <v>0</v>
      </c>
      <c r="R54" s="94"/>
      <c r="S54" s="30"/>
      <c r="T54" s="30"/>
      <c r="U54" s="30"/>
      <c r="V54" s="30"/>
      <c r="W54" s="30"/>
      <c r="X54" s="114">
        <v>0</v>
      </c>
      <c r="Y54" s="94"/>
      <c r="Z54" s="30"/>
      <c r="AA54" s="30"/>
      <c r="AB54" s="30"/>
      <c r="AC54" s="30"/>
      <c r="AD54" s="30"/>
      <c r="AE54" s="114">
        <v>0</v>
      </c>
      <c r="AF54" s="94"/>
      <c r="AG54" s="30"/>
      <c r="AH54" s="30"/>
      <c r="AI54" s="30"/>
      <c r="AJ54" s="30"/>
      <c r="AK54" s="30"/>
      <c r="AL54" s="114">
        <v>0</v>
      </c>
      <c r="AM54" s="35">
        <f>SUM(J54+Q54+X54+AE54+AL54)</f>
        <v>0</v>
      </c>
      <c r="AN54" s="116"/>
    </row>
    <row r="55" spans="1:40" ht="12.75" customHeight="1" x14ac:dyDescent="0.2">
      <c r="A55" s="103"/>
      <c r="B55" s="113" t="s">
        <v>49</v>
      </c>
      <c r="C55" s="26"/>
      <c r="D55" s="117"/>
      <c r="E55" s="26"/>
      <c r="F55" s="26"/>
      <c r="G55" s="30"/>
      <c r="H55" s="30"/>
      <c r="I55" s="30"/>
      <c r="J55" s="114">
        <v>0</v>
      </c>
      <c r="K55" s="30"/>
      <c r="L55" s="30"/>
      <c r="M55" s="30"/>
      <c r="N55" s="30"/>
      <c r="O55" s="30"/>
      <c r="P55" s="30"/>
      <c r="Q55" s="114">
        <v>0</v>
      </c>
      <c r="R55" s="94"/>
      <c r="S55" s="30"/>
      <c r="T55" s="30"/>
      <c r="U55" s="30"/>
      <c r="V55" s="30"/>
      <c r="W55" s="30"/>
      <c r="X55" s="114">
        <v>0</v>
      </c>
      <c r="Y55" s="94"/>
      <c r="Z55" s="30"/>
      <c r="AA55" s="30"/>
      <c r="AB55" s="30"/>
      <c r="AC55" s="30"/>
      <c r="AD55" s="30"/>
      <c r="AE55" s="114">
        <v>0</v>
      </c>
      <c r="AF55" s="94"/>
      <c r="AG55" s="30"/>
      <c r="AH55" s="30"/>
      <c r="AI55" s="30"/>
      <c r="AJ55" s="30"/>
      <c r="AK55" s="30"/>
      <c r="AL55" s="114">
        <v>0</v>
      </c>
      <c r="AM55" s="35">
        <f>SUM(J55+Q55+X55+AE55+AL55)</f>
        <v>0</v>
      </c>
      <c r="AN55" s="116"/>
    </row>
    <row r="56" spans="1:40" ht="12.75" customHeight="1" x14ac:dyDescent="0.2">
      <c r="A56" s="103"/>
      <c r="B56" s="113" t="s">
        <v>40</v>
      </c>
      <c r="C56" s="26"/>
      <c r="D56" s="117"/>
      <c r="E56" s="26"/>
      <c r="F56" s="26"/>
      <c r="G56" s="30"/>
      <c r="H56" s="30"/>
      <c r="I56" s="30"/>
      <c r="J56" s="114">
        <v>0</v>
      </c>
      <c r="K56" s="30"/>
      <c r="L56" s="30"/>
      <c r="M56" s="30"/>
      <c r="N56" s="30"/>
      <c r="O56" s="30"/>
      <c r="P56" s="30"/>
      <c r="Q56" s="114">
        <v>0</v>
      </c>
      <c r="R56" s="94"/>
      <c r="S56" s="30"/>
      <c r="T56" s="30"/>
      <c r="U56" s="30"/>
      <c r="V56" s="30"/>
      <c r="W56" s="30"/>
      <c r="X56" s="114">
        <v>0</v>
      </c>
      <c r="Y56" s="94"/>
      <c r="Z56" s="30"/>
      <c r="AA56" s="30"/>
      <c r="AB56" s="30"/>
      <c r="AC56" s="30"/>
      <c r="AD56" s="30"/>
      <c r="AE56" s="114">
        <v>0</v>
      </c>
      <c r="AF56" s="94"/>
      <c r="AG56" s="30"/>
      <c r="AH56" s="30"/>
      <c r="AI56" s="30"/>
      <c r="AJ56" s="30"/>
      <c r="AK56" s="30"/>
      <c r="AL56" s="114">
        <v>0</v>
      </c>
      <c r="AM56" s="35">
        <f>SUM(J56+Q56+X56+AE56+AL56)</f>
        <v>0</v>
      </c>
      <c r="AN56" s="116"/>
    </row>
    <row r="57" spans="1:40" ht="12.75" customHeight="1" x14ac:dyDescent="0.2">
      <c r="A57" s="103"/>
      <c r="B57" s="113" t="s">
        <v>75</v>
      </c>
      <c r="C57" s="26"/>
      <c r="D57" s="117"/>
      <c r="E57" s="26"/>
      <c r="F57" s="26"/>
      <c r="G57" s="30"/>
      <c r="H57" s="30"/>
      <c r="I57" s="30"/>
      <c r="J57" s="114">
        <v>0</v>
      </c>
      <c r="K57" s="30"/>
      <c r="L57" s="30"/>
      <c r="M57" s="30"/>
      <c r="N57" s="30"/>
      <c r="O57" s="30"/>
      <c r="P57" s="30"/>
      <c r="Q57" s="114">
        <v>0</v>
      </c>
      <c r="R57" s="94"/>
      <c r="S57" s="30"/>
      <c r="T57" s="30"/>
      <c r="U57" s="30"/>
      <c r="V57" s="30"/>
      <c r="W57" s="30"/>
      <c r="X57" s="114">
        <v>0</v>
      </c>
      <c r="Y57" s="94"/>
      <c r="Z57" s="30"/>
      <c r="AA57" s="30"/>
      <c r="AB57" s="30"/>
      <c r="AC57" s="30"/>
      <c r="AD57" s="30"/>
      <c r="AE57" s="114">
        <v>0</v>
      </c>
      <c r="AF57" s="94"/>
      <c r="AG57" s="30"/>
      <c r="AH57" s="30"/>
      <c r="AI57" s="30"/>
      <c r="AJ57" s="30"/>
      <c r="AK57" s="30"/>
      <c r="AL57" s="114">
        <v>0</v>
      </c>
      <c r="AM57" s="35">
        <f>SUM(J57+Q57+X57+AE57+AL57)</f>
        <v>0</v>
      </c>
      <c r="AN57" s="116"/>
    </row>
    <row r="58" spans="1:40" ht="12.75" customHeight="1" x14ac:dyDescent="0.2">
      <c r="A58" s="103"/>
      <c r="B58" s="113" t="s">
        <v>41</v>
      </c>
      <c r="C58" s="26"/>
      <c r="D58" s="118" t="s">
        <v>58</v>
      </c>
      <c r="E58" s="26"/>
      <c r="F58" s="26" t="s">
        <v>57</v>
      </c>
      <c r="G58" s="30"/>
      <c r="H58" s="30"/>
      <c r="I58" s="30"/>
      <c r="J58" s="119">
        <f>SUM(D59:D65)</f>
        <v>0</v>
      </c>
      <c r="K58" s="118" t="s">
        <v>58</v>
      </c>
      <c r="L58" s="30"/>
      <c r="M58" s="26" t="s">
        <v>57</v>
      </c>
      <c r="N58" s="30"/>
      <c r="O58" s="30"/>
      <c r="P58" s="30"/>
      <c r="Q58" s="119">
        <f>SUM(K59:K65)</f>
        <v>0</v>
      </c>
      <c r="R58" s="118" t="s">
        <v>58</v>
      </c>
      <c r="S58" s="30"/>
      <c r="T58" s="26" t="s">
        <v>57</v>
      </c>
      <c r="U58" s="30"/>
      <c r="V58" s="30"/>
      <c r="W58" s="30"/>
      <c r="X58" s="119">
        <f>SUM(R59:R65)</f>
        <v>0</v>
      </c>
      <c r="Y58" s="118" t="s">
        <v>58</v>
      </c>
      <c r="Z58" s="30"/>
      <c r="AA58" s="26" t="s">
        <v>57</v>
      </c>
      <c r="AB58" s="30"/>
      <c r="AC58" s="30"/>
      <c r="AD58" s="30"/>
      <c r="AE58" s="119">
        <f>SUM(Y59:Y65)</f>
        <v>0</v>
      </c>
      <c r="AF58" s="118" t="s">
        <v>58</v>
      </c>
      <c r="AG58" s="30"/>
      <c r="AH58" s="26" t="s">
        <v>57</v>
      </c>
      <c r="AI58" s="30"/>
      <c r="AJ58" s="30"/>
      <c r="AK58" s="30"/>
      <c r="AL58" s="119">
        <f>SUM(AF59:AF65)</f>
        <v>0</v>
      </c>
      <c r="AM58" s="35">
        <f>SUM(J58+Q58+X58+AE58+AL58)</f>
        <v>0</v>
      </c>
      <c r="AN58" s="116"/>
    </row>
    <row r="59" spans="1:40" ht="12.75" customHeight="1" x14ac:dyDescent="0.2">
      <c r="A59" s="103"/>
      <c r="B59" s="120" t="s">
        <v>54</v>
      </c>
      <c r="C59" s="26"/>
      <c r="D59" s="121">
        <v>0</v>
      </c>
      <c r="E59" s="26"/>
      <c r="F59" s="1">
        <f t="shared" ref="F59:F65" si="24">IF(D59&gt;25000,25000,D59)</f>
        <v>0</v>
      </c>
      <c r="H59" s="30"/>
      <c r="J59" s="119"/>
      <c r="K59" s="122">
        <v>0</v>
      </c>
      <c r="L59" s="30"/>
      <c r="M59" s="1">
        <f t="shared" ref="M59:M65" si="25">IF(K59=0,0,IF(F59=25000,0,IF(25000-F59&gt;K59,K59,25000-F59)))</f>
        <v>0</v>
      </c>
      <c r="O59" s="30"/>
      <c r="Q59" s="32"/>
      <c r="R59" s="122">
        <v>0</v>
      </c>
      <c r="S59" s="30"/>
      <c r="T59" s="1">
        <f t="shared" ref="T59:T65" si="26">IF(R59=0,0,IF(F59+M59=25000,0,IF(25000-M59-F59&gt;R59,R59,25000-M59-F59)))</f>
        <v>0</v>
      </c>
      <c r="V59" s="30"/>
      <c r="X59" s="32"/>
      <c r="Y59" s="122">
        <v>0</v>
      </c>
      <c r="Z59" s="30"/>
      <c r="AA59" s="1">
        <f t="shared" ref="AA59:AA65" si="27">IF(Y59=0,0,IF(F59+M59+T59=25000,0,IF(25000-T59-M59-F59&gt;Y59,Y59,25000-T59-M59-F59)))</f>
        <v>0</v>
      </c>
      <c r="AC59" s="30"/>
      <c r="AE59" s="32"/>
      <c r="AF59" s="122">
        <v>0</v>
      </c>
      <c r="AG59" s="30"/>
      <c r="AH59" s="1">
        <f t="shared" ref="AH59:AH65" si="28">IF(AF59=0,0,IF(F59+M59+T59+AA59=25000,0,IF(25000-AA59-T59-M59-F59&gt;AF59,AF59,25000-AA59-T59-M59-F59)))</f>
        <v>0</v>
      </c>
      <c r="AJ59" s="30"/>
      <c r="AL59" s="32"/>
      <c r="AM59" s="35"/>
      <c r="AN59" s="116">
        <f t="shared" ref="AN59:AN65" si="29">D59+K59+R59+Y59+AF59</f>
        <v>0</v>
      </c>
    </row>
    <row r="60" spans="1:40" ht="12.75" customHeight="1" x14ac:dyDescent="0.2">
      <c r="A60" s="103"/>
      <c r="B60" s="120" t="s">
        <v>55</v>
      </c>
      <c r="C60" s="26"/>
      <c r="D60" s="121">
        <v>0</v>
      </c>
      <c r="E60" s="26"/>
      <c r="F60" s="1">
        <f t="shared" si="24"/>
        <v>0</v>
      </c>
      <c r="H60" s="30"/>
      <c r="J60" s="32"/>
      <c r="K60" s="122">
        <v>0</v>
      </c>
      <c r="L60" s="30"/>
      <c r="M60" s="1">
        <f t="shared" si="25"/>
        <v>0</v>
      </c>
      <c r="O60" s="30"/>
      <c r="Q60" s="32"/>
      <c r="R60" s="122">
        <v>0</v>
      </c>
      <c r="S60" s="30"/>
      <c r="T60" s="1">
        <f t="shared" si="26"/>
        <v>0</v>
      </c>
      <c r="V60" s="30"/>
      <c r="X60" s="32"/>
      <c r="Y60" s="122">
        <v>0</v>
      </c>
      <c r="Z60" s="30"/>
      <c r="AA60" s="1">
        <f t="shared" si="27"/>
        <v>0</v>
      </c>
      <c r="AC60" s="30"/>
      <c r="AE60" s="32"/>
      <c r="AF60" s="122">
        <v>0</v>
      </c>
      <c r="AG60" s="30"/>
      <c r="AH60" s="1">
        <f t="shared" si="28"/>
        <v>0</v>
      </c>
      <c r="AJ60" s="30"/>
      <c r="AL60" s="32"/>
      <c r="AM60" s="35"/>
      <c r="AN60" s="116">
        <f t="shared" si="29"/>
        <v>0</v>
      </c>
    </row>
    <row r="61" spans="1:40" ht="12.75" customHeight="1" x14ac:dyDescent="0.2">
      <c r="A61" s="103"/>
      <c r="B61" s="120" t="s">
        <v>56</v>
      </c>
      <c r="C61" s="26"/>
      <c r="D61" s="121">
        <v>0</v>
      </c>
      <c r="E61" s="26"/>
      <c r="F61" s="1">
        <f t="shared" si="24"/>
        <v>0</v>
      </c>
      <c r="H61" s="30"/>
      <c r="J61" s="32"/>
      <c r="K61" s="122">
        <v>0</v>
      </c>
      <c r="L61" s="30"/>
      <c r="M61" s="1">
        <f t="shared" si="25"/>
        <v>0</v>
      </c>
      <c r="O61" s="30"/>
      <c r="Q61" s="32"/>
      <c r="R61" s="122">
        <v>0</v>
      </c>
      <c r="S61" s="30"/>
      <c r="T61" s="1">
        <f t="shared" si="26"/>
        <v>0</v>
      </c>
      <c r="V61" s="30"/>
      <c r="X61" s="32"/>
      <c r="Y61" s="122">
        <v>0</v>
      </c>
      <c r="Z61" s="30"/>
      <c r="AA61" s="1">
        <f t="shared" si="27"/>
        <v>0</v>
      </c>
      <c r="AC61" s="30"/>
      <c r="AE61" s="32"/>
      <c r="AF61" s="122">
        <v>0</v>
      </c>
      <c r="AG61" s="30"/>
      <c r="AH61" s="1">
        <f t="shared" si="28"/>
        <v>0</v>
      </c>
      <c r="AJ61" s="30"/>
      <c r="AL61" s="32"/>
      <c r="AM61" s="35"/>
      <c r="AN61" s="116">
        <f t="shared" si="29"/>
        <v>0</v>
      </c>
    </row>
    <row r="62" spans="1:40" ht="12.75" customHeight="1" x14ac:dyDescent="0.2">
      <c r="A62" s="103"/>
      <c r="B62" s="120" t="s">
        <v>70</v>
      </c>
      <c r="C62" s="26"/>
      <c r="D62" s="121">
        <v>0</v>
      </c>
      <c r="E62" s="26"/>
      <c r="F62" s="1">
        <f t="shared" si="24"/>
        <v>0</v>
      </c>
      <c r="H62" s="30"/>
      <c r="J62" s="32"/>
      <c r="K62" s="122">
        <v>0</v>
      </c>
      <c r="L62" s="30"/>
      <c r="M62" s="1">
        <f t="shared" si="25"/>
        <v>0</v>
      </c>
      <c r="O62" s="30"/>
      <c r="Q62" s="32"/>
      <c r="R62" s="122">
        <v>0</v>
      </c>
      <c r="S62" s="30"/>
      <c r="T62" s="1">
        <f t="shared" si="26"/>
        <v>0</v>
      </c>
      <c r="V62" s="30"/>
      <c r="X62" s="32"/>
      <c r="Y62" s="122">
        <v>0</v>
      </c>
      <c r="Z62" s="30"/>
      <c r="AA62" s="1">
        <f t="shared" si="27"/>
        <v>0</v>
      </c>
      <c r="AC62" s="30"/>
      <c r="AE62" s="32"/>
      <c r="AF62" s="122">
        <v>0</v>
      </c>
      <c r="AG62" s="30"/>
      <c r="AH62" s="1">
        <f t="shared" si="28"/>
        <v>0</v>
      </c>
      <c r="AJ62" s="30"/>
      <c r="AL62" s="32"/>
      <c r="AM62" s="35"/>
      <c r="AN62" s="116">
        <f t="shared" si="29"/>
        <v>0</v>
      </c>
    </row>
    <row r="63" spans="1:40" ht="12.75" customHeight="1" x14ac:dyDescent="0.2">
      <c r="A63" s="103"/>
      <c r="B63" s="120" t="s">
        <v>71</v>
      </c>
      <c r="C63" s="26"/>
      <c r="D63" s="121">
        <v>0</v>
      </c>
      <c r="E63" s="26"/>
      <c r="F63" s="1">
        <f t="shared" si="24"/>
        <v>0</v>
      </c>
      <c r="H63" s="30"/>
      <c r="J63" s="32"/>
      <c r="K63" s="122">
        <v>0</v>
      </c>
      <c r="L63" s="30"/>
      <c r="M63" s="1">
        <f t="shared" si="25"/>
        <v>0</v>
      </c>
      <c r="O63" s="30"/>
      <c r="Q63" s="32"/>
      <c r="R63" s="122">
        <v>0</v>
      </c>
      <c r="S63" s="30"/>
      <c r="T63" s="1">
        <f t="shared" si="26"/>
        <v>0</v>
      </c>
      <c r="V63" s="30"/>
      <c r="X63" s="32"/>
      <c r="Y63" s="122">
        <v>0</v>
      </c>
      <c r="Z63" s="30"/>
      <c r="AA63" s="1">
        <f t="shared" si="27"/>
        <v>0</v>
      </c>
      <c r="AC63" s="30"/>
      <c r="AE63" s="32"/>
      <c r="AF63" s="122">
        <v>0</v>
      </c>
      <c r="AG63" s="30"/>
      <c r="AH63" s="1">
        <f t="shared" si="28"/>
        <v>0</v>
      </c>
      <c r="AJ63" s="30"/>
      <c r="AL63" s="32"/>
      <c r="AM63" s="35"/>
      <c r="AN63" s="116">
        <f t="shared" si="29"/>
        <v>0</v>
      </c>
    </row>
    <row r="64" spans="1:40" ht="12.75" customHeight="1" x14ac:dyDescent="0.2">
      <c r="A64" s="103"/>
      <c r="B64" s="120" t="s">
        <v>72</v>
      </c>
      <c r="C64" s="26"/>
      <c r="D64" s="121">
        <v>0</v>
      </c>
      <c r="E64" s="26"/>
      <c r="F64" s="1">
        <f t="shared" si="24"/>
        <v>0</v>
      </c>
      <c r="H64" s="30"/>
      <c r="J64" s="32"/>
      <c r="K64" s="122">
        <v>0</v>
      </c>
      <c r="L64" s="30"/>
      <c r="M64" s="1">
        <f t="shared" si="25"/>
        <v>0</v>
      </c>
      <c r="O64" s="30"/>
      <c r="Q64" s="32"/>
      <c r="R64" s="122">
        <v>0</v>
      </c>
      <c r="S64" s="30"/>
      <c r="T64" s="1">
        <f t="shared" si="26"/>
        <v>0</v>
      </c>
      <c r="V64" s="30"/>
      <c r="X64" s="32"/>
      <c r="Y64" s="122">
        <v>0</v>
      </c>
      <c r="Z64" s="30"/>
      <c r="AA64" s="1">
        <f t="shared" si="27"/>
        <v>0</v>
      </c>
      <c r="AC64" s="30"/>
      <c r="AE64" s="32"/>
      <c r="AF64" s="122">
        <v>0</v>
      </c>
      <c r="AG64" s="30"/>
      <c r="AH64" s="1">
        <f t="shared" si="28"/>
        <v>0</v>
      </c>
      <c r="AJ64" s="30"/>
      <c r="AL64" s="32"/>
      <c r="AM64" s="35"/>
      <c r="AN64" s="116">
        <f t="shared" si="29"/>
        <v>0</v>
      </c>
    </row>
    <row r="65" spans="1:40" ht="12.75" customHeight="1" x14ac:dyDescent="0.2">
      <c r="A65" s="103"/>
      <c r="B65" s="120" t="s">
        <v>73</v>
      </c>
      <c r="C65" s="26"/>
      <c r="D65" s="121">
        <v>0</v>
      </c>
      <c r="E65" s="26"/>
      <c r="F65" s="1">
        <f t="shared" si="24"/>
        <v>0</v>
      </c>
      <c r="H65" s="30"/>
      <c r="J65" s="32"/>
      <c r="K65" s="122">
        <v>0</v>
      </c>
      <c r="L65" s="30"/>
      <c r="M65" s="1">
        <f t="shared" si="25"/>
        <v>0</v>
      </c>
      <c r="O65" s="30"/>
      <c r="Q65" s="32"/>
      <c r="R65" s="122">
        <v>0</v>
      </c>
      <c r="S65" s="30"/>
      <c r="T65" s="1">
        <f t="shared" si="26"/>
        <v>0</v>
      </c>
      <c r="V65" s="30"/>
      <c r="X65" s="32"/>
      <c r="Y65" s="122">
        <v>0</v>
      </c>
      <c r="Z65" s="30"/>
      <c r="AA65" s="1">
        <f t="shared" si="27"/>
        <v>0</v>
      </c>
      <c r="AC65" s="30"/>
      <c r="AE65" s="32"/>
      <c r="AF65" s="122">
        <v>0</v>
      </c>
      <c r="AG65" s="30"/>
      <c r="AH65" s="1">
        <f t="shared" si="28"/>
        <v>0</v>
      </c>
      <c r="AJ65" s="30"/>
      <c r="AL65" s="32"/>
      <c r="AM65" s="35"/>
      <c r="AN65" s="116">
        <f t="shared" si="29"/>
        <v>0</v>
      </c>
    </row>
    <row r="66" spans="1:40" ht="12.75" customHeight="1" x14ac:dyDescent="0.2">
      <c r="A66" s="103"/>
      <c r="B66" s="113" t="s">
        <v>76</v>
      </c>
      <c r="C66" s="26"/>
      <c r="D66" s="117"/>
      <c r="E66" s="26"/>
      <c r="F66" s="26"/>
      <c r="G66" s="30"/>
      <c r="H66" s="30"/>
      <c r="I66" s="30"/>
      <c r="J66" s="114">
        <v>0</v>
      </c>
      <c r="K66" s="30"/>
      <c r="L66" s="30"/>
      <c r="M66" s="30"/>
      <c r="N66" s="30"/>
      <c r="O66" s="30"/>
      <c r="P66" s="30"/>
      <c r="Q66" s="114">
        <v>0</v>
      </c>
      <c r="R66" s="94"/>
      <c r="S66" s="30"/>
      <c r="T66" s="30"/>
      <c r="U66" s="30"/>
      <c r="V66" s="30"/>
      <c r="W66" s="30"/>
      <c r="X66" s="114">
        <v>0</v>
      </c>
      <c r="Y66" s="94"/>
      <c r="Z66" s="30"/>
      <c r="AA66" s="30"/>
      <c r="AB66" s="30"/>
      <c r="AC66" s="30"/>
      <c r="AD66" s="30"/>
      <c r="AE66" s="114">
        <v>0</v>
      </c>
      <c r="AF66" s="94"/>
      <c r="AG66" s="30"/>
      <c r="AH66" s="30"/>
      <c r="AI66" s="30"/>
      <c r="AJ66" s="30"/>
      <c r="AK66" s="30"/>
      <c r="AL66" s="114">
        <v>0</v>
      </c>
      <c r="AM66" s="35">
        <f>SUM(J66+Q66+X66+AE66+AL66)</f>
        <v>0</v>
      </c>
      <c r="AN66" s="116"/>
    </row>
    <row r="67" spans="1:40" ht="12.75" customHeight="1" x14ac:dyDescent="0.2">
      <c r="A67" s="103"/>
      <c r="B67" s="113" t="s">
        <v>77</v>
      </c>
      <c r="C67" s="26"/>
      <c r="D67" s="117"/>
      <c r="E67" s="26"/>
      <c r="F67" s="26"/>
      <c r="G67" s="30"/>
      <c r="H67" s="30"/>
      <c r="I67" s="30"/>
      <c r="J67" s="114">
        <v>0</v>
      </c>
      <c r="K67" s="30"/>
      <c r="L67" s="30"/>
      <c r="M67" s="30"/>
      <c r="N67" s="30"/>
      <c r="O67" s="30"/>
      <c r="P67" s="30"/>
      <c r="Q67" s="114">
        <v>0</v>
      </c>
      <c r="R67" s="94"/>
      <c r="S67" s="30"/>
      <c r="T67" s="30"/>
      <c r="U67" s="30"/>
      <c r="V67" s="30"/>
      <c r="W67" s="30"/>
      <c r="X67" s="114">
        <v>0</v>
      </c>
      <c r="Y67" s="94"/>
      <c r="Z67" s="30"/>
      <c r="AA67" s="30"/>
      <c r="AB67" s="30"/>
      <c r="AC67" s="30"/>
      <c r="AD67" s="30"/>
      <c r="AE67" s="114">
        <v>0</v>
      </c>
      <c r="AF67" s="94"/>
      <c r="AG67" s="30"/>
      <c r="AH67" s="30"/>
      <c r="AI67" s="30"/>
      <c r="AJ67" s="30"/>
      <c r="AK67" s="30"/>
      <c r="AL67" s="114">
        <v>0</v>
      </c>
      <c r="AM67" s="35">
        <f>SUM(J67+Q67+X67+AE67+AL67)</f>
        <v>0</v>
      </c>
      <c r="AN67" s="116"/>
    </row>
    <row r="68" spans="1:40" ht="12.75" customHeight="1" x14ac:dyDescent="0.2">
      <c r="A68" s="103"/>
      <c r="B68" s="113" t="s">
        <v>78</v>
      </c>
      <c r="C68" s="123"/>
      <c r="D68" s="94">
        <f>F30</f>
        <v>0</v>
      </c>
      <c r="E68" s="123"/>
      <c r="F68" s="26"/>
      <c r="G68" s="219">
        <v>11277</v>
      </c>
      <c r="H68" s="30"/>
      <c r="I68" s="30">
        <f>ROUND(D68*G68,0)</f>
        <v>0</v>
      </c>
      <c r="J68" s="32">
        <f>I68</f>
        <v>0</v>
      </c>
      <c r="K68" s="94">
        <f>M30</f>
        <v>0</v>
      </c>
      <c r="L68" s="30"/>
      <c r="M68" s="30"/>
      <c r="N68" s="218">
        <f>ROUND(G68*1.04,0)</f>
        <v>11728</v>
      </c>
      <c r="O68" s="30"/>
      <c r="P68" s="30">
        <f>ROUND(K68*N68,0)</f>
        <v>0</v>
      </c>
      <c r="Q68" s="32">
        <f>P68</f>
        <v>0</v>
      </c>
      <c r="R68" s="94">
        <f>T30</f>
        <v>0</v>
      </c>
      <c r="S68" s="30"/>
      <c r="T68" s="30"/>
      <c r="U68" s="218">
        <f>ROUND(N68*1.04,0)</f>
        <v>12197</v>
      </c>
      <c r="V68" s="30"/>
      <c r="W68" s="30">
        <f>ROUND(R68*U68,0)</f>
        <v>0</v>
      </c>
      <c r="X68" s="32">
        <f>W68</f>
        <v>0</v>
      </c>
      <c r="Y68" s="94">
        <f>AA30</f>
        <v>0</v>
      </c>
      <c r="Z68" s="30"/>
      <c r="AA68" s="30"/>
      <c r="AB68" s="218">
        <f>ROUND(U68*1.04,0)</f>
        <v>12685</v>
      </c>
      <c r="AC68" s="30"/>
      <c r="AD68" s="30">
        <f>ROUND(Y68*AB68,0)</f>
        <v>0</v>
      </c>
      <c r="AE68" s="32">
        <f>AD68</f>
        <v>0</v>
      </c>
      <c r="AF68" s="94">
        <f>AH30</f>
        <v>0</v>
      </c>
      <c r="AG68" s="30"/>
      <c r="AH68" s="30"/>
      <c r="AI68" s="218">
        <f>ROUND(AB68*1.04,0)</f>
        <v>13192</v>
      </c>
      <c r="AJ68" s="30"/>
      <c r="AK68" s="30">
        <f>ROUND(AF68*AI68,0)</f>
        <v>0</v>
      </c>
      <c r="AL68" s="32">
        <f>AK68</f>
        <v>0</v>
      </c>
      <c r="AM68" s="35">
        <f>SUM(J68+Q68+X68+AE68+AL68)</f>
        <v>0</v>
      </c>
      <c r="AN68" s="116"/>
    </row>
    <row r="69" spans="1:40" ht="12.75" customHeight="1" x14ac:dyDescent="0.2">
      <c r="A69" s="103"/>
      <c r="B69" s="113" t="s">
        <v>79</v>
      </c>
      <c r="C69" s="123"/>
      <c r="D69" s="94"/>
      <c r="E69" s="123"/>
      <c r="F69" s="26"/>
      <c r="G69" s="124"/>
      <c r="H69" s="30"/>
      <c r="I69" s="30"/>
      <c r="J69" s="114">
        <v>0</v>
      </c>
      <c r="K69" s="30"/>
      <c r="L69" s="30"/>
      <c r="M69" s="30"/>
      <c r="N69" s="30"/>
      <c r="O69" s="30"/>
      <c r="P69" s="30"/>
      <c r="Q69" s="114">
        <v>0</v>
      </c>
      <c r="R69" s="94"/>
      <c r="S69" s="30"/>
      <c r="T69" s="30"/>
      <c r="U69" s="30"/>
      <c r="V69" s="30"/>
      <c r="W69" s="30"/>
      <c r="X69" s="114">
        <v>0</v>
      </c>
      <c r="Y69" s="94"/>
      <c r="Z69" s="30"/>
      <c r="AA69" s="30"/>
      <c r="AB69" s="30"/>
      <c r="AC69" s="30"/>
      <c r="AD69" s="30"/>
      <c r="AE69" s="114">
        <v>0</v>
      </c>
      <c r="AF69" s="94"/>
      <c r="AG69" s="30"/>
      <c r="AH69" s="30"/>
      <c r="AI69" s="30"/>
      <c r="AJ69" s="30"/>
      <c r="AK69" s="30"/>
      <c r="AL69" s="114">
        <v>0</v>
      </c>
      <c r="AM69" s="35">
        <f>SUM(J69+Q69+X69+AE69+AL69)</f>
        <v>0</v>
      </c>
      <c r="AN69" s="116"/>
    </row>
    <row r="70" spans="1:40" ht="12.75" customHeight="1" x14ac:dyDescent="0.2">
      <c r="A70" s="103"/>
      <c r="B70" s="113" t="s">
        <v>80</v>
      </c>
      <c r="C70" s="123"/>
      <c r="D70" s="94"/>
      <c r="E70" s="123"/>
      <c r="F70" s="26"/>
      <c r="G70" s="124"/>
      <c r="H70" s="30"/>
      <c r="I70" s="30"/>
      <c r="J70" s="114">
        <v>0</v>
      </c>
      <c r="K70" s="30"/>
      <c r="L70" s="30"/>
      <c r="M70" s="30"/>
      <c r="N70" s="30"/>
      <c r="O70" s="30"/>
      <c r="P70" s="30"/>
      <c r="Q70" s="114">
        <v>0</v>
      </c>
      <c r="R70" s="94"/>
      <c r="S70" s="30"/>
      <c r="T70" s="30"/>
      <c r="U70" s="30"/>
      <c r="V70" s="30"/>
      <c r="W70" s="30"/>
      <c r="X70" s="114">
        <v>0</v>
      </c>
      <c r="Y70" s="94"/>
      <c r="Z70" s="30"/>
      <c r="AA70" s="30"/>
      <c r="AB70" s="30"/>
      <c r="AC70" s="30"/>
      <c r="AD70" s="30"/>
      <c r="AE70" s="114">
        <v>0</v>
      </c>
      <c r="AF70" s="94"/>
      <c r="AG70" s="30"/>
      <c r="AH70" s="30"/>
      <c r="AI70" s="30"/>
      <c r="AJ70" s="30"/>
      <c r="AK70" s="30"/>
      <c r="AL70" s="114">
        <v>0</v>
      </c>
      <c r="AM70" s="35">
        <f>SUM(J70+Q70+X70+AE70+AL70)</f>
        <v>0</v>
      </c>
      <c r="AN70" s="116"/>
    </row>
    <row r="71" spans="1:40" ht="12.75" customHeight="1" x14ac:dyDescent="0.2">
      <c r="A71" s="103"/>
      <c r="B71" s="120"/>
      <c r="C71" s="123"/>
      <c r="D71" s="94"/>
      <c r="E71" s="123"/>
      <c r="F71" s="26"/>
      <c r="G71" s="124"/>
      <c r="H71" s="30"/>
      <c r="I71" s="30"/>
      <c r="J71" s="32"/>
      <c r="K71" s="30"/>
      <c r="L71" s="30"/>
      <c r="M71" s="30"/>
      <c r="N71" s="30"/>
      <c r="O71" s="30"/>
      <c r="P71" s="30"/>
      <c r="Q71" s="32"/>
      <c r="R71" s="94"/>
      <c r="S71" s="30"/>
      <c r="T71" s="30"/>
      <c r="U71" s="30"/>
      <c r="V71" s="30"/>
      <c r="W71" s="30"/>
      <c r="X71" s="32"/>
      <c r="Y71" s="94"/>
      <c r="Z71" s="30"/>
      <c r="AA71" s="30"/>
      <c r="AB71" s="30"/>
      <c r="AC71" s="30"/>
      <c r="AD71" s="30"/>
      <c r="AE71" s="32"/>
      <c r="AF71" s="94"/>
      <c r="AG71" s="30"/>
      <c r="AH71" s="30"/>
      <c r="AI71" s="30"/>
      <c r="AJ71" s="30"/>
      <c r="AK71" s="30"/>
      <c r="AL71" s="32"/>
      <c r="AM71" s="35"/>
      <c r="AN71" s="116"/>
    </row>
    <row r="72" spans="1:40" ht="12.75" customHeight="1" x14ac:dyDescent="0.2">
      <c r="A72" s="103"/>
      <c r="B72" s="120"/>
      <c r="C72" s="125"/>
      <c r="D72" s="126"/>
      <c r="E72" s="125"/>
      <c r="F72" s="26"/>
      <c r="G72" s="30"/>
      <c r="H72" s="30"/>
      <c r="I72" s="124"/>
      <c r="J72" s="41"/>
      <c r="K72" s="30"/>
      <c r="L72" s="30"/>
      <c r="M72" s="30"/>
      <c r="N72" s="30"/>
      <c r="O72" s="30"/>
      <c r="P72" s="124"/>
      <c r="Q72" s="41"/>
      <c r="R72" s="94"/>
      <c r="S72" s="30"/>
      <c r="T72" s="30"/>
      <c r="U72" s="30"/>
      <c r="V72" s="30"/>
      <c r="W72" s="124"/>
      <c r="X72" s="41"/>
      <c r="Y72" s="94"/>
      <c r="Z72" s="30"/>
      <c r="AA72" s="30"/>
      <c r="AB72" s="30"/>
      <c r="AC72" s="30"/>
      <c r="AD72" s="124"/>
      <c r="AE72" s="41"/>
      <c r="AF72" s="94"/>
      <c r="AG72" s="30"/>
      <c r="AH72" s="30"/>
      <c r="AI72" s="30"/>
      <c r="AJ72" s="30"/>
      <c r="AK72" s="124"/>
      <c r="AL72" s="41"/>
      <c r="AM72" s="42"/>
      <c r="AN72" s="127"/>
    </row>
    <row r="73" spans="1:40" ht="12.75" customHeight="1" x14ac:dyDescent="0.2">
      <c r="A73" s="107"/>
      <c r="B73" s="128" t="s">
        <v>42</v>
      </c>
      <c r="C73" s="128"/>
      <c r="D73" s="129"/>
      <c r="E73" s="128"/>
      <c r="F73" s="128"/>
      <c r="G73" s="80"/>
      <c r="H73" s="80"/>
      <c r="I73" s="80"/>
      <c r="J73" s="110">
        <f>SUM(J54:J72)</f>
        <v>0</v>
      </c>
      <c r="K73" s="80"/>
      <c r="L73" s="80"/>
      <c r="M73" s="80"/>
      <c r="N73" s="80"/>
      <c r="O73" s="80"/>
      <c r="P73" s="80"/>
      <c r="Q73" s="110">
        <f>SUM(Q54:Q72)</f>
        <v>0</v>
      </c>
      <c r="R73" s="111"/>
      <c r="S73" s="80"/>
      <c r="T73" s="80"/>
      <c r="U73" s="80"/>
      <c r="V73" s="80"/>
      <c r="W73" s="80"/>
      <c r="X73" s="110">
        <f>SUM(X54:X72)</f>
        <v>0</v>
      </c>
      <c r="Y73" s="111"/>
      <c r="Z73" s="80"/>
      <c r="AA73" s="80"/>
      <c r="AB73" s="80"/>
      <c r="AC73" s="80"/>
      <c r="AD73" s="80"/>
      <c r="AE73" s="110">
        <f>SUM(AE54:AE72)</f>
        <v>0</v>
      </c>
      <c r="AF73" s="111"/>
      <c r="AG73" s="80"/>
      <c r="AH73" s="80"/>
      <c r="AI73" s="80"/>
      <c r="AJ73" s="80"/>
      <c r="AK73" s="80"/>
      <c r="AL73" s="110">
        <f>SUM(AL54:AL72)</f>
        <v>0</v>
      </c>
      <c r="AM73" s="42">
        <f>J73+Q73+X73+AE73+AL73</f>
        <v>0</v>
      </c>
      <c r="AN73" s="116"/>
    </row>
    <row r="74" spans="1:40" ht="12.75" customHeight="1" x14ac:dyDescent="0.2">
      <c r="A74" s="130" t="s">
        <v>37</v>
      </c>
      <c r="B74" s="205" t="s">
        <v>43</v>
      </c>
      <c r="C74" s="206"/>
      <c r="D74" s="131"/>
      <c r="E74" s="132"/>
      <c r="F74" s="132"/>
      <c r="G74" s="192"/>
      <c r="H74" s="192"/>
      <c r="I74" s="192"/>
      <c r="J74" s="133">
        <f>SUM(J34+J43+J46+J52+J73)</f>
        <v>0</v>
      </c>
      <c r="K74" s="187"/>
      <c r="L74" s="187"/>
      <c r="M74" s="187"/>
      <c r="N74" s="187"/>
      <c r="O74" s="187"/>
      <c r="P74" s="187"/>
      <c r="Q74" s="133">
        <f>SUM(Q34+Q43+Q46+Q52+Q73)</f>
        <v>0</v>
      </c>
      <c r="R74" s="188"/>
      <c r="S74" s="187"/>
      <c r="T74" s="187"/>
      <c r="U74" s="187"/>
      <c r="V74" s="187"/>
      <c r="W74" s="187"/>
      <c r="X74" s="133">
        <f>SUM(X34+X43+X46+X52+X73)</f>
        <v>0</v>
      </c>
      <c r="Y74" s="188"/>
      <c r="Z74" s="187"/>
      <c r="AA74" s="187"/>
      <c r="AB74" s="187"/>
      <c r="AC74" s="187"/>
      <c r="AD74" s="187"/>
      <c r="AE74" s="133">
        <f>SUM(AE34+AE43+AE46+AE52+AE73)</f>
        <v>0</v>
      </c>
      <c r="AF74" s="188"/>
      <c r="AG74" s="187"/>
      <c r="AH74" s="187"/>
      <c r="AI74" s="187"/>
      <c r="AJ74" s="187"/>
      <c r="AK74" s="187"/>
      <c r="AL74" s="133">
        <f>SUM(AL34+AL43+AL46+AL52+AL73)</f>
        <v>0</v>
      </c>
      <c r="AM74" s="42">
        <f>J74+Q74+X74+AE74+AL74</f>
        <v>0</v>
      </c>
      <c r="AN74" s="116"/>
    </row>
    <row r="75" spans="1:40" ht="11.25" customHeight="1" x14ac:dyDescent="0.2">
      <c r="A75" s="134" t="s">
        <v>44</v>
      </c>
      <c r="B75" s="135" t="s">
        <v>81</v>
      </c>
      <c r="C75" s="136"/>
      <c r="D75" s="137"/>
      <c r="E75" s="138"/>
      <c r="F75" s="95"/>
      <c r="G75" s="139"/>
      <c r="H75" s="139"/>
      <c r="I75" s="139"/>
      <c r="J75" s="32"/>
      <c r="K75" s="30"/>
      <c r="L75" s="30"/>
      <c r="M75" s="139"/>
      <c r="N75" s="139"/>
      <c r="O75" s="139"/>
      <c r="P75" s="139"/>
      <c r="Q75" s="32"/>
      <c r="R75" s="94"/>
      <c r="S75" s="30"/>
      <c r="T75" s="139"/>
      <c r="U75" s="139"/>
      <c r="V75" s="139"/>
      <c r="W75" s="139"/>
      <c r="X75" s="32"/>
      <c r="Y75" s="94"/>
      <c r="Z75" s="30"/>
      <c r="AA75" s="139"/>
      <c r="AB75" s="139"/>
      <c r="AC75" s="139"/>
      <c r="AD75" s="139"/>
      <c r="AE75" s="32"/>
      <c r="AF75" s="94"/>
      <c r="AG75" s="30"/>
      <c r="AH75" s="139"/>
      <c r="AI75" s="139"/>
      <c r="AJ75" s="139"/>
      <c r="AK75" s="139"/>
      <c r="AL75" s="32"/>
      <c r="AM75" s="140"/>
      <c r="AN75" s="116"/>
    </row>
    <row r="76" spans="1:40" ht="11.25" customHeight="1" x14ac:dyDescent="0.2">
      <c r="A76" s="141"/>
      <c r="B76" s="142" t="s">
        <v>82</v>
      </c>
      <c r="C76" s="138"/>
      <c r="D76" s="143"/>
      <c r="E76" s="138"/>
      <c r="F76" s="95"/>
      <c r="G76" s="139"/>
      <c r="H76" s="139"/>
      <c r="I76" s="139"/>
      <c r="J76" s="32">
        <f>-J43</f>
        <v>0</v>
      </c>
      <c r="K76" s="30"/>
      <c r="L76" s="30"/>
      <c r="M76" s="139"/>
      <c r="N76" s="139"/>
      <c r="O76" s="139"/>
      <c r="P76" s="139"/>
      <c r="Q76" s="32">
        <f>-Q43</f>
        <v>0</v>
      </c>
      <c r="R76" s="94"/>
      <c r="S76" s="30"/>
      <c r="T76" s="139"/>
      <c r="U76" s="139"/>
      <c r="V76" s="139"/>
      <c r="W76" s="139"/>
      <c r="X76" s="32">
        <f>-X43</f>
        <v>0</v>
      </c>
      <c r="Y76" s="94"/>
      <c r="Z76" s="30"/>
      <c r="AA76" s="139"/>
      <c r="AB76" s="139"/>
      <c r="AC76" s="139"/>
      <c r="AD76" s="139"/>
      <c r="AE76" s="32">
        <f>-AE43</f>
        <v>0</v>
      </c>
      <c r="AF76" s="94"/>
      <c r="AG76" s="30"/>
      <c r="AH76" s="139"/>
      <c r="AI76" s="139"/>
      <c r="AJ76" s="139"/>
      <c r="AK76" s="139"/>
      <c r="AL76" s="32">
        <f>-AL43</f>
        <v>0</v>
      </c>
      <c r="AM76" s="35">
        <f>SUM(J76+Q76+X76+AE76+AL76)</f>
        <v>0</v>
      </c>
      <c r="AN76" s="116"/>
    </row>
    <row r="77" spans="1:40" ht="11.25" customHeight="1" x14ac:dyDescent="0.2">
      <c r="A77" s="141"/>
      <c r="B77" s="142" t="s">
        <v>83</v>
      </c>
      <c r="C77" s="138"/>
      <c r="D77" s="143"/>
      <c r="E77" s="138"/>
      <c r="F77" s="95"/>
      <c r="G77" s="139"/>
      <c r="H77" s="139"/>
      <c r="I77" s="139"/>
      <c r="J77" s="32">
        <f>SUM(F59:F65)-SUM(D59:D65)</f>
        <v>0</v>
      </c>
      <c r="K77" s="30"/>
      <c r="L77" s="30"/>
      <c r="M77" s="139"/>
      <c r="N77" s="139"/>
      <c r="O77" s="139"/>
      <c r="P77" s="139"/>
      <c r="Q77" s="32">
        <f>SUM(M59:M65)-SUM(K59:K65)</f>
        <v>0</v>
      </c>
      <c r="R77" s="94"/>
      <c r="S77" s="30"/>
      <c r="T77" s="139"/>
      <c r="U77" s="139"/>
      <c r="V77" s="139"/>
      <c r="W77" s="139"/>
      <c r="X77" s="32">
        <f>SUM(T59:T65)-SUM(R59:R65)</f>
        <v>0</v>
      </c>
      <c r="Y77" s="94"/>
      <c r="Z77" s="30"/>
      <c r="AA77" s="139"/>
      <c r="AB77" s="139"/>
      <c r="AC77" s="139"/>
      <c r="AD77" s="139"/>
      <c r="AE77" s="32">
        <f>SUM(AA59:AA65)-SUM(Y59:Y65)</f>
        <v>0</v>
      </c>
      <c r="AF77" s="94"/>
      <c r="AG77" s="30"/>
      <c r="AH77" s="139"/>
      <c r="AI77" s="139"/>
      <c r="AJ77" s="139"/>
      <c r="AK77" s="139"/>
      <c r="AL77" s="32">
        <f>SUM(AH59:AH65)-SUM(AF59:AF65)</f>
        <v>0</v>
      </c>
      <c r="AM77" s="35">
        <f>SUM(J77+Q77+X77+AE77+AL77)</f>
        <v>0</v>
      </c>
      <c r="AN77" s="116"/>
    </row>
    <row r="78" spans="1:40" x14ac:dyDescent="0.2">
      <c r="A78" s="141"/>
      <c r="B78" s="142" t="s">
        <v>84</v>
      </c>
      <c r="C78" s="26"/>
      <c r="D78" s="117"/>
      <c r="E78" s="26"/>
      <c r="F78" s="26"/>
      <c r="G78" s="30"/>
      <c r="H78" s="30"/>
      <c r="I78" s="30"/>
      <c r="J78" s="32">
        <f>-SUM(I68:I68)</f>
        <v>0</v>
      </c>
      <c r="K78" s="30"/>
      <c r="L78" s="30"/>
      <c r="M78" s="30"/>
      <c r="N78" s="30"/>
      <c r="O78" s="30"/>
      <c r="P78" s="30"/>
      <c r="Q78" s="32">
        <f>-SUM(P68:P68)</f>
        <v>0</v>
      </c>
      <c r="R78" s="94"/>
      <c r="S78" s="30"/>
      <c r="T78" s="30"/>
      <c r="U78" s="30"/>
      <c r="V78" s="30"/>
      <c r="W78" s="30"/>
      <c r="X78" s="32">
        <f>-SUM(W68:W68)</f>
        <v>0</v>
      </c>
      <c r="Y78" s="94"/>
      <c r="Z78" s="30"/>
      <c r="AA78" s="30"/>
      <c r="AB78" s="30"/>
      <c r="AC78" s="30"/>
      <c r="AD78" s="30"/>
      <c r="AE78" s="32">
        <f>-SUM(AD68:AD68)</f>
        <v>0</v>
      </c>
      <c r="AF78" s="94"/>
      <c r="AG78" s="30"/>
      <c r="AH78" s="30"/>
      <c r="AI78" s="30"/>
      <c r="AJ78" s="30"/>
      <c r="AK78" s="30"/>
      <c r="AL78" s="32">
        <f>-SUM(AK68:AK68)</f>
        <v>0</v>
      </c>
      <c r="AM78" s="35">
        <f>SUM(J78+Q78+X78+AE78+AL78)</f>
        <v>0</v>
      </c>
      <c r="AN78" s="116"/>
    </row>
    <row r="79" spans="1:40" x14ac:dyDescent="0.2">
      <c r="A79" s="141"/>
      <c r="B79" s="142" t="s">
        <v>85</v>
      </c>
      <c r="C79" s="26"/>
      <c r="D79" s="117"/>
      <c r="E79" s="26"/>
      <c r="F79" s="26"/>
      <c r="G79" s="30"/>
      <c r="H79" s="30"/>
      <c r="I79" s="30"/>
      <c r="J79" s="41">
        <f>-I48</f>
        <v>0</v>
      </c>
      <c r="K79" s="30"/>
      <c r="L79" s="30"/>
      <c r="M79" s="30"/>
      <c r="N79" s="30"/>
      <c r="O79" s="30"/>
      <c r="P79" s="30"/>
      <c r="Q79" s="41">
        <f>-P48</f>
        <v>0</v>
      </c>
      <c r="R79" s="94"/>
      <c r="S79" s="30"/>
      <c r="T79" s="30"/>
      <c r="U79" s="30"/>
      <c r="V79" s="30"/>
      <c r="W79" s="30"/>
      <c r="X79" s="41">
        <f>-W48</f>
        <v>0</v>
      </c>
      <c r="Y79" s="94"/>
      <c r="Z79" s="30"/>
      <c r="AA79" s="30"/>
      <c r="AB79" s="30"/>
      <c r="AC79" s="30"/>
      <c r="AD79" s="30"/>
      <c r="AE79" s="41">
        <f>-AD48</f>
        <v>0</v>
      </c>
      <c r="AF79" s="94"/>
      <c r="AG79" s="30"/>
      <c r="AH79" s="30"/>
      <c r="AI79" s="30"/>
      <c r="AJ79" s="30"/>
      <c r="AK79" s="30"/>
      <c r="AL79" s="41">
        <f>-AK48</f>
        <v>0</v>
      </c>
      <c r="AM79" s="42">
        <f>SUM(J79+Q79+X79+AE79+AL79)</f>
        <v>0</v>
      </c>
      <c r="AN79" s="116"/>
    </row>
    <row r="80" spans="1:40" s="146" customFormat="1" x14ac:dyDescent="0.2">
      <c r="A80" s="141"/>
      <c r="B80" s="209" t="s">
        <v>86</v>
      </c>
      <c r="C80" s="209"/>
      <c r="D80" s="74"/>
      <c r="E80" s="75"/>
      <c r="F80" s="75"/>
      <c r="G80" s="144"/>
      <c r="H80" s="144"/>
      <c r="I80" s="144"/>
      <c r="J80" s="32">
        <f>SUM(J74:J79)</f>
        <v>0</v>
      </c>
      <c r="K80" s="30"/>
      <c r="L80" s="30"/>
      <c r="M80" s="144"/>
      <c r="N80" s="144"/>
      <c r="O80" s="144"/>
      <c r="P80" s="144"/>
      <c r="Q80" s="32">
        <f>SUM(Q74:Q79)</f>
        <v>0</v>
      </c>
      <c r="R80" s="94"/>
      <c r="S80" s="30"/>
      <c r="T80" s="144"/>
      <c r="U80" s="144"/>
      <c r="V80" s="144"/>
      <c r="W80" s="144"/>
      <c r="X80" s="32">
        <f>SUM(X74:X79)</f>
        <v>0</v>
      </c>
      <c r="Y80" s="94"/>
      <c r="Z80" s="30"/>
      <c r="AA80" s="144"/>
      <c r="AB80" s="144"/>
      <c r="AC80" s="144"/>
      <c r="AD80" s="144"/>
      <c r="AE80" s="32">
        <f>SUM(AE74:AE79)</f>
        <v>0</v>
      </c>
      <c r="AF80" s="94"/>
      <c r="AG80" s="30"/>
      <c r="AH80" s="144"/>
      <c r="AI80" s="144"/>
      <c r="AJ80" s="144"/>
      <c r="AK80" s="144"/>
      <c r="AL80" s="32">
        <f>SUM(AL74:AL79)</f>
        <v>0</v>
      </c>
      <c r="AM80" s="35">
        <f>SUM(AM74:AM79)</f>
        <v>0</v>
      </c>
      <c r="AN80" s="145"/>
    </row>
    <row r="81" spans="1:40" x14ac:dyDescent="0.2">
      <c r="A81" s="141"/>
      <c r="B81" s="147"/>
      <c r="C81" s="26"/>
      <c r="D81" s="117"/>
      <c r="E81" s="26"/>
      <c r="F81" s="26"/>
      <c r="G81" s="30"/>
      <c r="H81" s="30"/>
      <c r="I81" s="30"/>
      <c r="J81" s="32"/>
      <c r="K81" s="30"/>
      <c r="L81" s="30"/>
      <c r="M81" s="30"/>
      <c r="N81" s="30"/>
      <c r="O81" s="30"/>
      <c r="P81" s="30"/>
      <c r="Q81" s="32"/>
      <c r="R81" s="94"/>
      <c r="S81" s="30"/>
      <c r="T81" s="30"/>
      <c r="U81" s="30"/>
      <c r="V81" s="30"/>
      <c r="W81" s="30"/>
      <c r="X81" s="32"/>
      <c r="Y81" s="94"/>
      <c r="Z81" s="30"/>
      <c r="AA81" s="30"/>
      <c r="AB81" s="30"/>
      <c r="AC81" s="30"/>
      <c r="AD81" s="30"/>
      <c r="AE81" s="32"/>
      <c r="AF81" s="94"/>
      <c r="AG81" s="30"/>
      <c r="AH81" s="30"/>
      <c r="AI81" s="30"/>
      <c r="AJ81" s="30"/>
      <c r="AK81" s="30"/>
      <c r="AL81" s="32"/>
      <c r="AM81" s="35"/>
      <c r="AN81" s="116"/>
    </row>
    <row r="82" spans="1:40" ht="12.75" customHeight="1" x14ac:dyDescent="0.2">
      <c r="A82" s="148"/>
      <c r="B82" s="109" t="s">
        <v>46</v>
      </c>
      <c r="C82" s="45"/>
      <c r="D82" s="149"/>
      <c r="E82" s="181" t="s">
        <v>91</v>
      </c>
      <c r="F82" s="177">
        <v>0.53500000000000003</v>
      </c>
      <c r="G82" s="144"/>
      <c r="H82" s="144"/>
      <c r="I82" s="144"/>
      <c r="J82" s="110">
        <f>ROUND(J80*F82,0)</f>
        <v>0</v>
      </c>
      <c r="K82" s="150"/>
      <c r="L82" s="150"/>
      <c r="M82" s="178">
        <v>0.55000000000000004</v>
      </c>
      <c r="N82" s="151"/>
      <c r="O82" s="151"/>
      <c r="P82" s="151"/>
      <c r="Q82" s="110">
        <f>ROUND(Q80*M82,0)</f>
        <v>0</v>
      </c>
      <c r="R82" s="150"/>
      <c r="S82" s="150"/>
      <c r="T82" s="178">
        <f>M82</f>
        <v>0.55000000000000004</v>
      </c>
      <c r="U82" s="151"/>
      <c r="V82" s="151"/>
      <c r="W82" s="151"/>
      <c r="X82" s="110">
        <f>ROUND(X80*T82,0)</f>
        <v>0</v>
      </c>
      <c r="Y82" s="150"/>
      <c r="Z82" s="150"/>
      <c r="AA82" s="178">
        <f>T82</f>
        <v>0.55000000000000004</v>
      </c>
      <c r="AB82" s="151"/>
      <c r="AC82" s="151"/>
      <c r="AD82" s="151"/>
      <c r="AE82" s="110">
        <f>ROUND(AE80*AA82,0)</f>
        <v>0</v>
      </c>
      <c r="AF82" s="150"/>
      <c r="AG82" s="150"/>
      <c r="AH82" s="178">
        <f>AA82</f>
        <v>0.55000000000000004</v>
      </c>
      <c r="AI82" s="151"/>
      <c r="AJ82" s="151"/>
      <c r="AK82" s="151"/>
      <c r="AL82" s="110">
        <f>ROUND(AL80*AH82,0)</f>
        <v>0</v>
      </c>
      <c r="AM82" s="112">
        <f>SUM(J82+Q82+X82+AE82+AL82)</f>
        <v>0</v>
      </c>
      <c r="AN82" s="116"/>
    </row>
    <row r="83" spans="1:40" ht="15" customHeight="1" thickBot="1" x14ac:dyDescent="0.25">
      <c r="A83" s="152" t="s">
        <v>45</v>
      </c>
      <c r="B83" s="153" t="s">
        <v>47</v>
      </c>
      <c r="C83" s="154"/>
      <c r="D83" s="155"/>
      <c r="E83" s="156"/>
      <c r="F83" s="156"/>
      <c r="G83" s="156"/>
      <c r="H83" s="156"/>
      <c r="I83" s="157"/>
      <c r="J83" s="158">
        <f>SUM(J74+J82)</f>
        <v>0</v>
      </c>
      <c r="K83" s="194"/>
      <c r="L83" s="194"/>
      <c r="M83" s="194"/>
      <c r="N83" s="194"/>
      <c r="O83" s="194"/>
      <c r="P83" s="195"/>
      <c r="Q83" s="159">
        <f>SUM(Q74+Q82)</f>
        <v>0</v>
      </c>
      <c r="R83" s="193"/>
      <c r="S83" s="194"/>
      <c r="T83" s="194"/>
      <c r="U83" s="194"/>
      <c r="V83" s="194"/>
      <c r="W83" s="195"/>
      <c r="X83" s="159">
        <f>SUM(X74+X82)</f>
        <v>0</v>
      </c>
      <c r="Y83" s="193"/>
      <c r="Z83" s="194"/>
      <c r="AA83" s="194"/>
      <c r="AB83" s="194"/>
      <c r="AC83" s="194"/>
      <c r="AD83" s="195"/>
      <c r="AE83" s="159">
        <f>SUM(AE74+AE82)</f>
        <v>0</v>
      </c>
      <c r="AF83" s="193"/>
      <c r="AG83" s="194"/>
      <c r="AH83" s="194"/>
      <c r="AI83" s="194"/>
      <c r="AJ83" s="194"/>
      <c r="AK83" s="195"/>
      <c r="AL83" s="159">
        <f>SUM(AL74+AL82)</f>
        <v>0</v>
      </c>
      <c r="AM83" s="160">
        <f>SUM(J83+Q83+X83+AE83+AL83)</f>
        <v>0</v>
      </c>
      <c r="AN83" s="116"/>
    </row>
    <row r="84" spans="1:40" s="26" customFormat="1" ht="15" customHeight="1" x14ac:dyDescent="0.2">
      <c r="A84" s="161"/>
      <c r="B84" s="162"/>
      <c r="C84" s="163"/>
      <c r="D84" s="163"/>
      <c r="E84" s="163"/>
      <c r="F84" s="163"/>
      <c r="G84" s="163"/>
      <c r="H84" s="163"/>
      <c r="I84" s="163"/>
      <c r="J84" s="164"/>
      <c r="K84" s="165"/>
      <c r="L84" s="165"/>
      <c r="M84" s="165"/>
      <c r="N84" s="165"/>
      <c r="O84" s="165"/>
      <c r="P84" s="165"/>
      <c r="Q84" s="164"/>
      <c r="R84" s="165"/>
      <c r="S84" s="165"/>
      <c r="T84" s="165"/>
      <c r="U84" s="165"/>
      <c r="V84" s="165"/>
      <c r="W84" s="165"/>
      <c r="X84" s="164"/>
      <c r="Y84" s="165"/>
      <c r="Z84" s="165"/>
      <c r="AA84" s="165"/>
      <c r="AB84" s="165"/>
      <c r="AC84" s="165"/>
      <c r="AD84" s="165"/>
      <c r="AE84" s="164"/>
      <c r="AF84" s="165"/>
      <c r="AG84" s="165"/>
      <c r="AH84" s="165"/>
      <c r="AI84" s="165"/>
      <c r="AJ84" s="165"/>
      <c r="AK84" s="165"/>
      <c r="AL84" s="164"/>
      <c r="AM84" s="150"/>
      <c r="AN84" s="127"/>
    </row>
    <row r="85" spans="1:40" s="26" customFormat="1" ht="15" customHeight="1" x14ac:dyDescent="0.2">
      <c r="A85" s="161"/>
      <c r="B85" s="162"/>
      <c r="C85" s="163"/>
      <c r="D85" s="163"/>
      <c r="E85" s="163"/>
      <c r="F85" s="163"/>
      <c r="G85" s="163"/>
      <c r="H85" s="163"/>
      <c r="I85" s="163"/>
      <c r="J85" s="164"/>
      <c r="K85" s="165"/>
      <c r="L85" s="165"/>
      <c r="M85" s="165"/>
      <c r="N85" s="165"/>
      <c r="O85" s="165"/>
      <c r="P85" s="165"/>
      <c r="Q85" s="164"/>
      <c r="R85" s="165"/>
      <c r="S85" s="165"/>
      <c r="T85" s="165"/>
      <c r="U85" s="165"/>
      <c r="V85" s="165"/>
      <c r="W85" s="165"/>
      <c r="X85" s="164"/>
      <c r="Y85" s="165"/>
      <c r="Z85" s="165"/>
      <c r="AA85" s="165"/>
      <c r="AB85" s="165"/>
      <c r="AC85" s="165"/>
      <c r="AD85" s="165"/>
      <c r="AE85" s="164"/>
      <c r="AF85" s="165"/>
      <c r="AG85" s="165"/>
      <c r="AH85" s="165"/>
      <c r="AI85" s="165"/>
      <c r="AJ85" s="165"/>
      <c r="AK85" s="165"/>
      <c r="AL85" s="164"/>
      <c r="AM85" s="150"/>
      <c r="AN85" s="127"/>
    </row>
    <row r="86" spans="1:40" s="26" customFormat="1" ht="15" customHeight="1" thickBot="1" x14ac:dyDescent="0.25">
      <c r="A86" s="166"/>
      <c r="B86" s="167" t="s">
        <v>87</v>
      </c>
      <c r="C86" s="168"/>
      <c r="D86" s="169"/>
      <c r="E86" s="169"/>
      <c r="F86" s="169"/>
      <c r="G86" s="169"/>
      <c r="H86" s="169"/>
      <c r="I86" s="169"/>
      <c r="J86" s="170"/>
      <c r="K86" s="171"/>
      <c r="L86" s="171"/>
      <c r="M86" s="171"/>
      <c r="N86" s="171"/>
      <c r="O86" s="171"/>
      <c r="P86" s="171"/>
      <c r="Q86" s="170"/>
      <c r="R86" s="171"/>
      <c r="S86" s="171"/>
      <c r="T86" s="171"/>
      <c r="U86" s="171"/>
      <c r="V86" s="171"/>
      <c r="W86" s="171"/>
      <c r="X86" s="170"/>
      <c r="Y86" s="171"/>
      <c r="Z86" s="171"/>
      <c r="AA86" s="171"/>
      <c r="AB86" s="171"/>
      <c r="AC86" s="171"/>
      <c r="AD86" s="171"/>
      <c r="AE86" s="170"/>
      <c r="AF86" s="171"/>
      <c r="AG86" s="171"/>
      <c r="AH86" s="171"/>
      <c r="AI86" s="171"/>
      <c r="AJ86" s="171"/>
      <c r="AK86" s="171"/>
      <c r="AL86" s="170"/>
      <c r="AM86" s="172"/>
      <c r="AN86" s="127"/>
    </row>
    <row r="87" spans="1:40" ht="11.25" customHeight="1" x14ac:dyDescent="0.2">
      <c r="A87" s="173" t="s">
        <v>44</v>
      </c>
      <c r="B87" s="135"/>
      <c r="C87" s="136"/>
      <c r="D87" s="143"/>
      <c r="E87" s="138"/>
      <c r="F87" s="95"/>
      <c r="G87" s="139"/>
      <c r="H87" s="139"/>
      <c r="I87" s="139"/>
      <c r="J87" s="32"/>
      <c r="K87" s="30"/>
      <c r="L87" s="30"/>
      <c r="M87" s="139"/>
      <c r="N87" s="139"/>
      <c r="O87" s="139"/>
      <c r="P87" s="139"/>
      <c r="Q87" s="32"/>
      <c r="R87" s="94"/>
      <c r="S87" s="30"/>
      <c r="T87" s="139"/>
      <c r="U87" s="139"/>
      <c r="V87" s="139"/>
      <c r="W87" s="139"/>
      <c r="X87" s="32"/>
      <c r="Y87" s="94"/>
      <c r="Z87" s="30"/>
      <c r="AA87" s="139"/>
      <c r="AB87" s="139"/>
      <c r="AC87" s="139"/>
      <c r="AD87" s="139"/>
      <c r="AE87" s="32"/>
      <c r="AF87" s="94"/>
      <c r="AG87" s="30"/>
      <c r="AH87" s="139"/>
      <c r="AI87" s="139"/>
      <c r="AJ87" s="139"/>
      <c r="AK87" s="139"/>
      <c r="AL87" s="32"/>
      <c r="AM87" s="140"/>
      <c r="AN87" s="116"/>
    </row>
    <row r="88" spans="1:40" x14ac:dyDescent="0.2">
      <c r="A88" s="141"/>
      <c r="B88" s="147"/>
      <c r="C88" s="26"/>
      <c r="D88" s="117"/>
      <c r="E88" s="26"/>
      <c r="F88" s="26"/>
      <c r="G88" s="30"/>
      <c r="H88" s="30"/>
      <c r="I88" s="30"/>
      <c r="J88" s="32"/>
      <c r="K88" s="30"/>
      <c r="L88" s="30"/>
      <c r="M88" s="30"/>
      <c r="N88" s="30"/>
      <c r="O88" s="30"/>
      <c r="P88" s="30"/>
      <c r="Q88" s="32"/>
      <c r="R88" s="94"/>
      <c r="S88" s="30"/>
      <c r="T88" s="30"/>
      <c r="U88" s="30"/>
      <c r="V88" s="30"/>
      <c r="W88" s="30"/>
      <c r="X88" s="32"/>
      <c r="Y88" s="94"/>
      <c r="Z88" s="30"/>
      <c r="AA88" s="30"/>
      <c r="AB88" s="30"/>
      <c r="AC88" s="30"/>
      <c r="AD88" s="30"/>
      <c r="AE88" s="32"/>
      <c r="AF88" s="94"/>
      <c r="AG88" s="30"/>
      <c r="AH88" s="30"/>
      <c r="AI88" s="30"/>
      <c r="AJ88" s="30"/>
      <c r="AK88" s="30"/>
      <c r="AL88" s="32"/>
      <c r="AM88" s="35"/>
      <c r="AN88" s="116"/>
    </row>
    <row r="89" spans="1:40" ht="12.75" customHeight="1" x14ac:dyDescent="0.2">
      <c r="A89" s="148"/>
      <c r="B89" s="109" t="s">
        <v>46</v>
      </c>
      <c r="C89" s="45"/>
      <c r="D89" s="149"/>
      <c r="E89" s="45"/>
      <c r="F89" s="179">
        <v>0.42857000000000001</v>
      </c>
      <c r="G89" s="144"/>
      <c r="H89" s="144"/>
      <c r="I89" s="144"/>
      <c r="J89" s="110">
        <f>ROUND(J74*F89,0)</f>
        <v>0</v>
      </c>
      <c r="K89" s="150"/>
      <c r="L89" s="150"/>
      <c r="M89" s="180">
        <f>F89</f>
        <v>0.42857000000000001</v>
      </c>
      <c r="N89" s="151"/>
      <c r="O89" s="151"/>
      <c r="P89" s="151"/>
      <c r="Q89" s="110">
        <f>ROUND(Q74*M89,0)</f>
        <v>0</v>
      </c>
      <c r="R89" s="150"/>
      <c r="S89" s="150"/>
      <c r="T89" s="180">
        <f>M89</f>
        <v>0.42857000000000001</v>
      </c>
      <c r="U89" s="151"/>
      <c r="V89" s="151"/>
      <c r="W89" s="151"/>
      <c r="X89" s="110">
        <f>ROUND(X74*T89,0)</f>
        <v>0</v>
      </c>
      <c r="Y89" s="150"/>
      <c r="Z89" s="150"/>
      <c r="AA89" s="180">
        <f>T89</f>
        <v>0.42857000000000001</v>
      </c>
      <c r="AB89" s="151"/>
      <c r="AC89" s="151"/>
      <c r="AD89" s="151"/>
      <c r="AE89" s="110">
        <f>ROUND(AE74*AA89,0)</f>
        <v>0</v>
      </c>
      <c r="AF89" s="150"/>
      <c r="AG89" s="150"/>
      <c r="AH89" s="180">
        <f>AA89</f>
        <v>0.42857000000000001</v>
      </c>
      <c r="AI89" s="151"/>
      <c r="AJ89" s="151"/>
      <c r="AK89" s="151"/>
      <c r="AL89" s="110">
        <f>ROUND(AL74*AH89,0)</f>
        <v>0</v>
      </c>
      <c r="AM89" s="112">
        <f>SUM(J89+Q89+X89+AE89+AL89)</f>
        <v>0</v>
      </c>
      <c r="AN89" s="116"/>
    </row>
    <row r="90" spans="1:40" ht="15" customHeight="1" thickBot="1" x14ac:dyDescent="0.25">
      <c r="A90" s="152" t="s">
        <v>45</v>
      </c>
      <c r="B90" s="153" t="s">
        <v>47</v>
      </c>
      <c r="C90" s="154"/>
      <c r="D90" s="155"/>
      <c r="E90" s="156"/>
      <c r="F90" s="156"/>
      <c r="G90" s="156"/>
      <c r="H90" s="156"/>
      <c r="I90" s="157"/>
      <c r="J90" s="158">
        <f>SUM(J74+J89)</f>
        <v>0</v>
      </c>
      <c r="K90" s="194"/>
      <c r="L90" s="194"/>
      <c r="M90" s="194"/>
      <c r="N90" s="194"/>
      <c r="O90" s="194"/>
      <c r="P90" s="195"/>
      <c r="Q90" s="159">
        <f>SUM(Q74+Q89)</f>
        <v>0</v>
      </c>
      <c r="R90" s="193"/>
      <c r="S90" s="194"/>
      <c r="T90" s="194"/>
      <c r="U90" s="194"/>
      <c r="V90" s="194"/>
      <c r="W90" s="195"/>
      <c r="X90" s="159">
        <f>SUM(X74+X89)</f>
        <v>0</v>
      </c>
      <c r="Y90" s="193"/>
      <c r="Z90" s="194"/>
      <c r="AA90" s="194"/>
      <c r="AB90" s="194"/>
      <c r="AC90" s="194"/>
      <c r="AD90" s="195"/>
      <c r="AE90" s="159">
        <f>SUM(AE74+AE89)</f>
        <v>0</v>
      </c>
      <c r="AF90" s="193"/>
      <c r="AG90" s="194"/>
      <c r="AH90" s="194"/>
      <c r="AI90" s="194"/>
      <c r="AJ90" s="194"/>
      <c r="AK90" s="195"/>
      <c r="AL90" s="159">
        <f>SUM(AL74+AL89)</f>
        <v>0</v>
      </c>
      <c r="AM90" s="160">
        <f>SUM(J90+Q90+X90+AE90+AL90)</f>
        <v>0</v>
      </c>
      <c r="AN90" s="116"/>
    </row>
    <row r="91" spans="1:40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</row>
    <row r="92" spans="1:40" ht="13.5" customHeight="1" thickBot="1" x14ac:dyDescent="0.25">
      <c r="A92" s="23"/>
      <c r="B92" s="23"/>
      <c r="C92" s="23"/>
      <c r="D92" s="23"/>
      <c r="E92" s="23"/>
      <c r="F92" s="23"/>
      <c r="G92" s="23"/>
      <c r="H92" s="23"/>
      <c r="I92" s="174" t="s">
        <v>88</v>
      </c>
      <c r="J92" s="175">
        <f>J82-J89</f>
        <v>0</v>
      </c>
      <c r="K92" s="23"/>
      <c r="M92" s="23"/>
      <c r="N92" s="23"/>
      <c r="O92" s="23"/>
      <c r="P92" s="23"/>
      <c r="Q92" s="175">
        <f>Q82-Q89</f>
        <v>0</v>
      </c>
      <c r="R92" s="23"/>
      <c r="S92" s="23"/>
      <c r="T92" s="23"/>
      <c r="U92" s="23"/>
      <c r="V92" s="23"/>
      <c r="W92" s="23"/>
      <c r="X92" s="175">
        <f>X82-X89</f>
        <v>0</v>
      </c>
      <c r="Y92" s="23"/>
      <c r="Z92" s="23"/>
      <c r="AA92" s="23"/>
      <c r="AB92" s="23"/>
      <c r="AC92" s="23"/>
      <c r="AD92" s="23"/>
      <c r="AE92" s="175">
        <f>AE82-AE89</f>
        <v>0</v>
      </c>
      <c r="AF92" s="23"/>
      <c r="AG92" s="23"/>
      <c r="AH92" s="23"/>
      <c r="AI92" s="23"/>
      <c r="AJ92" s="23"/>
      <c r="AK92" s="23"/>
      <c r="AL92" s="175">
        <f>AL82-AL89</f>
        <v>0</v>
      </c>
      <c r="AM92" s="86"/>
      <c r="AN92" s="23"/>
    </row>
    <row r="93" spans="1:40" ht="12.75" customHeight="1" thickTop="1" x14ac:dyDescent="0.2">
      <c r="A93" s="23"/>
      <c r="B93" s="176"/>
      <c r="C93" s="23"/>
      <c r="D93" s="23"/>
      <c r="E93" s="23"/>
      <c r="F93" s="23"/>
      <c r="G93" s="23"/>
      <c r="H93" s="23"/>
      <c r="I93" s="23"/>
      <c r="J93" s="23"/>
      <c r="K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</row>
    <row r="94" spans="1:40" ht="12.75" customHeight="1" x14ac:dyDescent="0.2">
      <c r="A94" s="23"/>
      <c r="B94" s="23" t="s">
        <v>90</v>
      </c>
      <c r="C94" s="23"/>
      <c r="D94" s="23"/>
      <c r="E94" s="23"/>
      <c r="F94" s="23"/>
      <c r="G94" s="23"/>
      <c r="H94" s="23"/>
      <c r="I94" s="23"/>
      <c r="J94" s="23"/>
      <c r="K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</row>
    <row r="95" spans="1:40" ht="12.75" customHeight="1" x14ac:dyDescent="0.2">
      <c r="A95" s="23"/>
      <c r="B95" s="23" t="s">
        <v>74</v>
      </c>
      <c r="C95" s="23"/>
      <c r="D95" s="23"/>
      <c r="E95" s="23"/>
      <c r="F95" s="23"/>
      <c r="G95" s="23"/>
      <c r="H95" s="23"/>
      <c r="I95" s="23"/>
      <c r="J95" s="23"/>
      <c r="K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</row>
    <row r="96" spans="1:40" ht="12.75" customHeight="1" x14ac:dyDescent="0.2">
      <c r="A96" s="23"/>
      <c r="B96" s="23" t="s">
        <v>89</v>
      </c>
      <c r="C96" s="23"/>
      <c r="D96" s="23"/>
      <c r="E96" s="23"/>
      <c r="F96" s="23"/>
      <c r="G96" s="23"/>
      <c r="H96" s="23"/>
      <c r="I96" s="23"/>
      <c r="J96" s="23"/>
      <c r="K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</row>
    <row r="97" spans="1:40" ht="12.7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</row>
    <row r="98" spans="1:40" ht="12.75" customHeight="1" x14ac:dyDescent="0.25">
      <c r="A98" s="23"/>
      <c r="B98" s="182" t="s">
        <v>92</v>
      </c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</row>
    <row r="99" spans="1:40" ht="12.7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</row>
    <row r="100" spans="1:40" ht="12.7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</row>
    <row r="101" spans="1:40" ht="12.7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</row>
    <row r="102" spans="1:40" ht="12.75" customHeight="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ht="12.75" customHeight="1" x14ac:dyDescent="0.2"/>
    <row r="104" spans="1:40" ht="12.75" customHeight="1" x14ac:dyDescent="0.2"/>
    <row r="105" spans="1:40" ht="12.75" customHeight="1" x14ac:dyDescent="0.2"/>
    <row r="106" spans="1:40" ht="12.75" customHeight="1" x14ac:dyDescent="0.2"/>
    <row r="107" spans="1:40" ht="12.75" customHeight="1" x14ac:dyDescent="0.2"/>
    <row r="108" spans="1:40" ht="12.75" customHeight="1" x14ac:dyDescent="0.2"/>
    <row r="109" spans="1:40" ht="12.75" customHeight="1" x14ac:dyDescent="0.2"/>
    <row r="110" spans="1:40" ht="13.5" customHeight="1" x14ac:dyDescent="0.2"/>
    <row r="112" spans="1:40" ht="12.75" customHeight="1" x14ac:dyDescent="0.2"/>
    <row r="113" ht="12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</sheetData>
  <mergeCells count="34">
    <mergeCell ref="B80:C80"/>
    <mergeCell ref="K83:P83"/>
    <mergeCell ref="R83:W83"/>
    <mergeCell ref="Y83:AD83"/>
    <mergeCell ref="AF83:AK83"/>
    <mergeCell ref="AF90:AK90"/>
    <mergeCell ref="B7:C7"/>
    <mergeCell ref="B33:C33"/>
    <mergeCell ref="B34:C34"/>
    <mergeCell ref="B46:C46"/>
    <mergeCell ref="B43:C43"/>
    <mergeCell ref="K90:P90"/>
    <mergeCell ref="R90:W90"/>
    <mergeCell ref="B74:C74"/>
    <mergeCell ref="Y90:AD90"/>
    <mergeCell ref="B10:C10"/>
    <mergeCell ref="B13:C13"/>
    <mergeCell ref="B16:C16"/>
    <mergeCell ref="B32:C32"/>
    <mergeCell ref="B19:C19"/>
    <mergeCell ref="B22:C22"/>
    <mergeCell ref="K74:P74"/>
    <mergeCell ref="R74:W74"/>
    <mergeCell ref="D2:J2"/>
    <mergeCell ref="K2:Q2"/>
    <mergeCell ref="AF2:AL2"/>
    <mergeCell ref="G74:I74"/>
    <mergeCell ref="Y74:AD74"/>
    <mergeCell ref="AF74:AK74"/>
    <mergeCell ref="G1:J1"/>
    <mergeCell ref="P1:V1"/>
    <mergeCell ref="AM2:AM3"/>
    <mergeCell ref="Y2:AE2"/>
    <mergeCell ref="R2:X2"/>
  </mergeCells>
  <phoneticPr fontId="0" type="noConversion"/>
  <printOptions horizontalCentered="1"/>
  <pageMargins left="0" right="0" top="0.25" bottom="0.35" header="0.25" footer="0.25"/>
  <pageSetup scale="67" orientation="landscape" r:id="rId1"/>
  <headerFooter alignWithMargins="0">
    <oddFooter>&amp;L&amp;"Arial,Italic"&amp;8&amp;D  &amp;T&amp;C&amp;"Arial,Italic"&amp;8&amp;A&amp;R&amp;"Arial,Italic"&amp;8&amp;F</oddFooter>
  </headerFooter>
  <rowBreaks count="1" manualBreakCount="1">
    <brk id="10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Funds requested from Agency</vt:lpstr>
    </vt:vector>
  </TitlesOfParts>
  <Company>Michigan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smithca</dc:creator>
  <cp:lastModifiedBy>Gallagher, Linda</cp:lastModifiedBy>
  <cp:lastPrinted>2007-02-26T17:27:17Z</cp:lastPrinted>
  <dcterms:created xsi:type="dcterms:W3CDTF">1999-07-22T13:43:38Z</dcterms:created>
  <dcterms:modified xsi:type="dcterms:W3CDTF">2016-01-14T12:46:09Z</dcterms:modified>
</cp:coreProperties>
</file>