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6245" windowHeight="13380" activeTab="6"/>
  </bookViews>
  <sheets>
    <sheet name="Annual Summary" sheetId="1" r:id="rId1"/>
    <sheet name="Summary" sheetId="2" r:id="rId2"/>
    <sheet name="FY 13" sheetId="3" r:id="rId3"/>
    <sheet name="FY 14" sheetId="4" r:id="rId4"/>
    <sheet name="FY 15" sheetId="5" r:id="rId5"/>
    <sheet name="FY 16" sheetId="6" r:id="rId6"/>
    <sheet name="FY 17" sheetId="7" r:id="rId7"/>
  </sheets>
  <definedNames/>
  <calcPr fullCalcOnLoad="1"/>
</workbook>
</file>

<file path=xl/sharedStrings.xml><?xml version="1.0" encoding="utf-8"?>
<sst xmlns="http://schemas.openxmlformats.org/spreadsheetml/2006/main" count="423" uniqueCount="61">
  <si>
    <t>Total</t>
  </si>
  <si>
    <t>U.S. Institution</t>
  </si>
  <si>
    <t>Grand Total</t>
  </si>
  <si>
    <t>Salaries</t>
  </si>
  <si>
    <t>Degree</t>
  </si>
  <si>
    <t>Non-Degree</t>
  </si>
  <si>
    <t>Percentage of effort</t>
  </si>
  <si>
    <t>Amount corresponding to effort</t>
  </si>
  <si>
    <t>Cost Share</t>
  </si>
  <si>
    <t>In-kind</t>
  </si>
  <si>
    <t>Cash</t>
  </si>
  <si>
    <t>b. Travel</t>
  </si>
  <si>
    <t>c. Equipment ($5000 Plus)</t>
  </si>
  <si>
    <t>d. Supplies</t>
  </si>
  <si>
    <t>e. Training</t>
  </si>
  <si>
    <t>f. Other</t>
  </si>
  <si>
    <t>a. Personnel Cost</t>
  </si>
  <si>
    <t>Fringe Benefit</t>
  </si>
  <si>
    <t>Institution Name</t>
  </si>
  <si>
    <t>U.S. for Host Country</t>
  </si>
  <si>
    <t>g. Total Direct Cost</t>
  </si>
  <si>
    <t xml:space="preserve">h. Indirect Cost </t>
  </si>
  <si>
    <t>j. Total Indirect Cost</t>
  </si>
  <si>
    <t>HC or U.S. Institution (1)</t>
  </si>
  <si>
    <t>Total direct cost budgeted for U.S. institution(s)</t>
  </si>
  <si>
    <t>Total direct cost budgeted for H.C institution(s)</t>
  </si>
  <si>
    <t>Amount</t>
  </si>
  <si>
    <t>Percentage</t>
  </si>
  <si>
    <t>Name of Authorized Lead U.S Institutional Representative:</t>
  </si>
  <si>
    <t>Date:</t>
  </si>
  <si>
    <t xml:space="preserve"> Signature (Inst. Rep.) :</t>
  </si>
  <si>
    <t>Phone No. (Inst. Rep.)</t>
  </si>
  <si>
    <t xml:space="preserve"> Email (Inst. Rep.):</t>
  </si>
  <si>
    <t>HC or U.S. Institution (2)</t>
  </si>
  <si>
    <t>HC or U.S. Institution (3)</t>
  </si>
  <si>
    <t>HC or U.S. Institution (4)</t>
  </si>
  <si>
    <t>i. Indirect Cost on Subcontracts  (First $25000)</t>
  </si>
  <si>
    <t xml:space="preserve">Attribution to Capacity Building </t>
  </si>
  <si>
    <t>HC or U.S. Institution (5)</t>
  </si>
  <si>
    <t>HC or U.S. Institution (6)</t>
  </si>
  <si>
    <t>HC or U.S. Institution (7)</t>
  </si>
  <si>
    <t>HC or U.S. Institution (8)</t>
  </si>
  <si>
    <t>HC or U.S. Institution (9)</t>
  </si>
  <si>
    <t>Legume Innovation Lab Project : BUDGET SUMMARY</t>
  </si>
  <si>
    <t>41/13 - 09/30/17</t>
  </si>
  <si>
    <t>enter name here</t>
  </si>
  <si>
    <t>ON SUMMARY PAGE TYPE PROJECT NAME HERE</t>
  </si>
  <si>
    <t>4/1/13 - 09/30/13</t>
  </si>
  <si>
    <t>10/01/13 - 09/30/14</t>
  </si>
  <si>
    <t>10/01/14 - 09/30/15</t>
  </si>
  <si>
    <t>10/01/15 - 09/30/16</t>
  </si>
  <si>
    <t>10/01/16 - 09/30/17</t>
  </si>
  <si>
    <t>HC or U.S. Institution</t>
  </si>
  <si>
    <t>US</t>
  </si>
  <si>
    <t>HC</t>
  </si>
  <si>
    <t>Enter HC or US</t>
  </si>
  <si>
    <t>FY 13</t>
  </si>
  <si>
    <t>FY 14</t>
  </si>
  <si>
    <t>FY 15</t>
  </si>
  <si>
    <t>FY 16</t>
  </si>
  <si>
    <t>FY 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</si>
</sst>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1" fillId="30" borderId="10" xfId="0" applyNumberFormat="1" applyFont="1" applyFill="1" applyBorder="1" applyAlignment="1">
      <alignment/>
    </xf>
    <xf numFmtId="164" fontId="0" fillId="30" borderId="10" xfId="0" applyNumberFormat="1" applyFill="1" applyBorder="1" applyAlignment="1">
      <alignment/>
    </xf>
    <xf numFmtId="164" fontId="0" fillId="30" borderId="11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164" fontId="0" fillId="31" borderId="10" xfId="0" applyNumberForma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31" borderId="16" xfId="0" applyFont="1" applyFill="1" applyBorder="1" applyAlignment="1" applyProtection="1">
      <alignment horizontal="center" vertical="center" wrapText="1"/>
      <protection/>
    </xf>
    <xf numFmtId="0" fontId="1" fillId="31" borderId="17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>
      <alignment/>
    </xf>
    <xf numFmtId="164" fontId="0" fillId="31" borderId="11" xfId="0" applyNumberForma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164" fontId="1" fillId="30" borderId="11" xfId="0" applyNumberFormat="1" applyFont="1" applyFill="1" applyBorder="1" applyAlignment="1">
      <alignment/>
    </xf>
    <xf numFmtId="164" fontId="1" fillId="30" borderId="18" xfId="0" applyNumberFormat="1" applyFont="1" applyFill="1" applyBorder="1" applyAlignment="1">
      <alignment/>
    </xf>
    <xf numFmtId="164" fontId="1" fillId="30" borderId="19" xfId="0" applyNumberFormat="1" applyFont="1" applyFill="1" applyBorder="1" applyAlignment="1">
      <alignment/>
    </xf>
    <xf numFmtId="10" fontId="0" fillId="0" borderId="20" xfId="0" applyNumberFormat="1" applyBorder="1" applyAlignment="1">
      <alignment/>
    </xf>
    <xf numFmtId="0" fontId="1" fillId="0" borderId="21" xfId="0" applyFont="1" applyBorder="1" applyAlignment="1">
      <alignment horizontal="right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textRotation="90"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44" fontId="0" fillId="30" borderId="25" xfId="0" applyNumberFormat="1" applyFill="1" applyBorder="1" applyAlignment="1">
      <alignment/>
    </xf>
    <xf numFmtId="44" fontId="0" fillId="30" borderId="26" xfId="0" applyNumberForma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0" fontId="0" fillId="30" borderId="27" xfId="0" applyNumberForma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21" xfId="0" applyFont="1" applyFill="1" applyBorder="1" applyAlignment="1">
      <alignment/>
    </xf>
    <xf numFmtId="0" fontId="0" fillId="31" borderId="20" xfId="0" applyFill="1" applyBorder="1" applyAlignment="1">
      <alignment/>
    </xf>
    <xf numFmtId="0" fontId="0" fillId="31" borderId="28" xfId="0" applyFill="1" applyBorder="1" applyAlignment="1">
      <alignment/>
    </xf>
    <xf numFmtId="9" fontId="1" fillId="0" borderId="12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31" borderId="30" xfId="0" applyFont="1" applyFill="1" applyBorder="1" applyAlignment="1">
      <alignment horizontal="center" vertical="center" wrapText="1"/>
    </xf>
    <xf numFmtId="0" fontId="1" fillId="31" borderId="31" xfId="0" applyFont="1" applyFill="1" applyBorder="1" applyAlignment="1">
      <alignment horizontal="center" vertical="center" wrapText="1"/>
    </xf>
    <xf numFmtId="0" fontId="1" fillId="31" borderId="32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44" fontId="0" fillId="0" borderId="33" xfId="44" applyFont="1" applyBorder="1" applyAlignment="1">
      <alignment/>
    </xf>
    <xf numFmtId="164" fontId="0" fillId="0" borderId="33" xfId="0" applyNumberFormat="1" applyFill="1" applyBorder="1" applyAlignment="1">
      <alignment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64" fontId="0" fillId="30" borderId="25" xfId="44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" fillId="0" borderId="35" xfId="0" applyNumberFormat="1" applyFont="1" applyFill="1" applyBorder="1" applyAlignment="1">
      <alignment horizontal="left"/>
    </xf>
    <xf numFmtId="0" fontId="0" fillId="0" borderId="36" xfId="0" applyBorder="1" applyAlignment="1">
      <alignment/>
    </xf>
    <xf numFmtId="164" fontId="1" fillId="0" borderId="36" xfId="0" applyNumberFormat="1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left"/>
    </xf>
    <xf numFmtId="0" fontId="0" fillId="0" borderId="38" xfId="0" applyBorder="1" applyAlignment="1">
      <alignment/>
    </xf>
    <xf numFmtId="164" fontId="1" fillId="0" borderId="38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10" fontId="1" fillId="30" borderId="40" xfId="0" applyNumberFormat="1" applyFont="1" applyFill="1" applyBorder="1" applyAlignment="1">
      <alignment horizontal="center"/>
    </xf>
    <xf numFmtId="10" fontId="1" fillId="30" borderId="4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31" borderId="33" xfId="0" applyFont="1" applyFill="1" applyBorder="1" applyAlignment="1" applyProtection="1">
      <alignment horizontal="center" vertical="center" wrapText="1"/>
      <protection/>
    </xf>
    <xf numFmtId="164" fontId="0" fillId="31" borderId="0" xfId="0" applyNumberFormat="1" applyFill="1" applyBorder="1" applyAlignment="1">
      <alignment/>
    </xf>
    <xf numFmtId="164" fontId="1" fillId="3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3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30" borderId="38" xfId="0" applyNumberFormat="1" applyFont="1" applyFill="1" applyBorder="1" applyAlignment="1">
      <alignment/>
    </xf>
    <xf numFmtId="0" fontId="1" fillId="31" borderId="45" xfId="0" applyFont="1" applyFill="1" applyBorder="1" applyAlignment="1" applyProtection="1">
      <alignment horizontal="center" vertical="center" wrapText="1"/>
      <protection/>
    </xf>
    <xf numFmtId="164" fontId="0" fillId="31" borderId="44" xfId="0" applyNumberFormat="1" applyFill="1" applyBorder="1" applyAlignment="1">
      <alignment/>
    </xf>
    <xf numFmtId="164" fontId="1" fillId="30" borderId="44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0" fillId="30" borderId="44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1" fillId="30" borderId="46" xfId="0" applyNumberFormat="1" applyFont="1" applyFill="1" applyBorder="1" applyAlignment="1">
      <alignment/>
    </xf>
    <xf numFmtId="0" fontId="1" fillId="31" borderId="47" xfId="0" applyFont="1" applyFill="1" applyBorder="1" applyAlignment="1" applyProtection="1">
      <alignment horizontal="center" vertical="center" wrapText="1"/>
      <protection/>
    </xf>
    <xf numFmtId="164" fontId="0" fillId="31" borderId="43" xfId="0" applyNumberFormat="1" applyFill="1" applyBorder="1" applyAlignment="1">
      <alignment/>
    </xf>
    <xf numFmtId="164" fontId="1" fillId="30" borderId="43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0" fillId="30" borderId="43" xfId="0" applyNumberFormat="1" applyFill="1" applyBorder="1" applyAlignment="1">
      <alignment/>
    </xf>
    <xf numFmtId="164" fontId="0" fillId="0" borderId="43" xfId="0" applyNumberFormat="1" applyFill="1" applyBorder="1" applyAlignment="1">
      <alignment/>
    </xf>
    <xf numFmtId="164" fontId="1" fillId="30" borderId="41" xfId="0" applyNumberFormat="1" applyFont="1" applyFill="1" applyBorder="1" applyAlignment="1">
      <alignment/>
    </xf>
    <xf numFmtId="0" fontId="0" fillId="0" borderId="33" xfId="0" applyFont="1" applyBorder="1" applyAlignment="1">
      <alignment horizontal="left" vertical="justify" wrapText="1"/>
    </xf>
    <xf numFmtId="0" fontId="0" fillId="0" borderId="48" xfId="0" applyFont="1" applyBorder="1" applyAlignment="1">
      <alignment horizontal="left" vertical="justify" wrapText="1"/>
    </xf>
    <xf numFmtId="0" fontId="0" fillId="0" borderId="49" xfId="0" applyFont="1" applyBorder="1" applyAlignment="1">
      <alignment/>
    </xf>
    <xf numFmtId="10" fontId="0" fillId="0" borderId="27" xfId="0" applyNumberFormat="1" applyFill="1" applyBorder="1" applyAlignment="1">
      <alignment/>
    </xf>
    <xf numFmtId="44" fontId="0" fillId="30" borderId="50" xfId="0" applyNumberFormat="1" applyFill="1" applyBorder="1" applyAlignment="1">
      <alignment/>
    </xf>
    <xf numFmtId="0" fontId="1" fillId="31" borderId="51" xfId="0" applyFont="1" applyFill="1" applyBorder="1" applyAlignment="1">
      <alignment horizontal="center" vertical="center" wrapText="1"/>
    </xf>
    <xf numFmtId="10" fontId="0" fillId="0" borderId="52" xfId="0" applyNumberFormat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164" fontId="0" fillId="0" borderId="55" xfId="0" applyNumberFormat="1" applyBorder="1" applyAlignment="1">
      <alignment/>
    </xf>
    <xf numFmtId="44" fontId="0" fillId="30" borderId="57" xfId="0" applyNumberFormat="1" applyFill="1" applyBorder="1" applyAlignment="1">
      <alignment/>
    </xf>
    <xf numFmtId="164" fontId="0" fillId="0" borderId="47" xfId="0" applyNumberFormat="1" applyBorder="1" applyAlignment="1">
      <alignment/>
    </xf>
    <xf numFmtId="164" fontId="0" fillId="30" borderId="57" xfId="0" applyNumberFormat="1" applyFill="1" applyBorder="1" applyAlignment="1">
      <alignment/>
    </xf>
    <xf numFmtId="164" fontId="0" fillId="30" borderId="26" xfId="44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164" fontId="0" fillId="0" borderId="58" xfId="0" applyNumberFormat="1" applyBorder="1" applyAlignment="1">
      <alignment/>
    </xf>
    <xf numFmtId="164" fontId="0" fillId="0" borderId="14" xfId="0" applyNumberFormat="1" applyBorder="1" applyAlignment="1">
      <alignment/>
    </xf>
    <xf numFmtId="10" fontId="0" fillId="0" borderId="43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0" fillId="0" borderId="6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61" xfId="0" applyNumberForma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164" fontId="1" fillId="30" borderId="62" xfId="0" applyNumberFormat="1" applyFont="1" applyFill="1" applyBorder="1" applyAlignment="1">
      <alignment horizontal="center"/>
    </xf>
    <xf numFmtId="164" fontId="1" fillId="30" borderId="63" xfId="0" applyNumberFormat="1" applyFont="1" applyFill="1" applyBorder="1" applyAlignment="1">
      <alignment horizontal="center"/>
    </xf>
    <xf numFmtId="164" fontId="1" fillId="30" borderId="64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45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68" xfId="0" applyFont="1" applyBorder="1" applyAlignment="1">
      <alignment horizontal="left" vertical="justify" wrapText="1"/>
    </xf>
    <xf numFmtId="0" fontId="0" fillId="0" borderId="52" xfId="0" applyFont="1" applyBorder="1" applyAlignment="1">
      <alignment horizontal="left" vertical="justify" wrapText="1"/>
    </xf>
    <xf numFmtId="0" fontId="0" fillId="0" borderId="48" xfId="0" applyFont="1" applyBorder="1" applyAlignment="1">
      <alignment horizontal="left" vertical="justify" wrapText="1"/>
    </xf>
    <xf numFmtId="0" fontId="0" fillId="0" borderId="69" xfId="0" applyFont="1" applyBorder="1" applyAlignment="1">
      <alignment horizontal="left" vertical="justify" wrapText="1"/>
    </xf>
    <xf numFmtId="44" fontId="0" fillId="0" borderId="42" xfId="44" applyFont="1" applyBorder="1" applyAlignment="1">
      <alignment horizontal="left"/>
    </xf>
    <xf numFmtId="44" fontId="0" fillId="0" borderId="49" xfId="44" applyFont="1" applyBorder="1" applyAlignment="1">
      <alignment horizontal="left"/>
    </xf>
    <xf numFmtId="44" fontId="0" fillId="0" borderId="67" xfId="44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7" xfId="0" applyFont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44" fontId="1" fillId="0" borderId="42" xfId="44" applyFont="1" applyBorder="1" applyAlignment="1">
      <alignment horizontal="left"/>
    </xf>
    <xf numFmtId="44" fontId="1" fillId="0" borderId="49" xfId="44" applyFont="1" applyBorder="1" applyAlignment="1">
      <alignment horizontal="left"/>
    </xf>
    <xf numFmtId="44" fontId="1" fillId="0" borderId="67" xfId="44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:G1"/>
    </sheetView>
  </sheetViews>
  <sheetFormatPr defaultColWidth="8.8515625" defaultRowHeight="12.75"/>
  <cols>
    <col min="1" max="1" width="30.421875" style="1" customWidth="1"/>
    <col min="2" max="2" width="14.421875" style="0" customWidth="1"/>
    <col min="3" max="3" width="12.140625" style="0" bestFit="1" customWidth="1"/>
    <col min="4" max="4" width="12.421875" style="0" bestFit="1" customWidth="1"/>
    <col min="5" max="6" width="12.421875" style="0" customWidth="1"/>
    <col min="7" max="7" width="14.140625" style="0" customWidth="1"/>
    <col min="8" max="8" width="12.28125" style="0" bestFit="1" customWidth="1"/>
  </cols>
  <sheetData>
    <row r="1" spans="1:7" ht="36.75" customHeight="1" thickBot="1">
      <c r="A1" s="133" t="s">
        <v>43</v>
      </c>
      <c r="B1" s="134"/>
      <c r="C1" s="134"/>
      <c r="D1" s="134"/>
      <c r="E1" s="134"/>
      <c r="F1" s="134"/>
      <c r="G1" s="135"/>
    </row>
    <row r="2" spans="1:7" ht="12.75" customHeight="1">
      <c r="A2" s="136" t="s">
        <v>46</v>
      </c>
      <c r="B2" s="137"/>
      <c r="C2" s="137"/>
      <c r="D2" s="137"/>
      <c r="E2" s="137"/>
      <c r="F2" s="137"/>
      <c r="G2" s="138"/>
    </row>
    <row r="3" spans="1:7" ht="13.5" thickBot="1">
      <c r="A3" s="139"/>
      <c r="B3" s="140"/>
      <c r="C3" s="140"/>
      <c r="D3" s="140"/>
      <c r="E3" s="140"/>
      <c r="F3" s="140"/>
      <c r="G3" s="141"/>
    </row>
    <row r="4" spans="1:7" ht="13.5" thickBot="1">
      <c r="A4" s="22"/>
      <c r="B4" s="142" t="s">
        <v>44</v>
      </c>
      <c r="C4" s="143"/>
      <c r="D4" s="143"/>
      <c r="E4" s="143"/>
      <c r="F4" s="143"/>
      <c r="G4" s="144"/>
    </row>
    <row r="5" spans="1:8" s="2" customFormat="1" ht="32.25" customHeight="1" thickBot="1">
      <c r="A5" s="52"/>
      <c r="B5" s="34" t="s">
        <v>56</v>
      </c>
      <c r="C5" s="35" t="s">
        <v>57</v>
      </c>
      <c r="D5" s="35" t="s">
        <v>58</v>
      </c>
      <c r="E5" s="35" t="s">
        <v>59</v>
      </c>
      <c r="F5" s="35" t="s">
        <v>60</v>
      </c>
      <c r="G5" s="114" t="s">
        <v>0</v>
      </c>
      <c r="H5" s="37"/>
    </row>
    <row r="6" spans="1:8" s="2" customFormat="1" ht="7.5" customHeight="1">
      <c r="A6" s="22"/>
      <c r="B6" s="28"/>
      <c r="C6" s="28"/>
      <c r="D6" s="28"/>
      <c r="E6" s="28"/>
      <c r="F6" s="28"/>
      <c r="G6" s="116"/>
      <c r="H6" s="37"/>
    </row>
    <row r="7" spans="1:8" s="2" customFormat="1" ht="12.75">
      <c r="A7" s="20" t="s">
        <v>16</v>
      </c>
      <c r="B7" s="24"/>
      <c r="C7" s="23"/>
      <c r="D7" s="23"/>
      <c r="E7" s="23"/>
      <c r="F7" s="23"/>
      <c r="G7" s="97"/>
      <c r="H7" s="37"/>
    </row>
    <row r="8" spans="1:8" ht="12.75">
      <c r="A8" s="47" t="s">
        <v>3</v>
      </c>
      <c r="B8" s="25">
        <f>+'FY 13'!M10</f>
        <v>11</v>
      </c>
      <c r="C8" s="6">
        <f>+'FY 14'!M10</f>
        <v>11</v>
      </c>
      <c r="D8" s="6">
        <f>+'FY 15'!M10</f>
        <v>11</v>
      </c>
      <c r="E8" s="6">
        <f>+'FY 16'!M10</f>
        <v>11</v>
      </c>
      <c r="F8" s="6">
        <f>+'FY 17'!M10</f>
        <v>11</v>
      </c>
      <c r="G8" s="80">
        <f>SUM(B8:F8)</f>
        <v>55</v>
      </c>
      <c r="H8" s="112"/>
    </row>
    <row r="9" spans="1:8" ht="12.75">
      <c r="A9" s="47" t="s">
        <v>17</v>
      </c>
      <c r="B9" s="25">
        <f>+'FY 13'!M11</f>
        <v>11</v>
      </c>
      <c r="C9" s="6">
        <f>+'FY 14'!M11</f>
        <v>11</v>
      </c>
      <c r="D9" s="6">
        <f>+'FY 15'!M11</f>
        <v>11</v>
      </c>
      <c r="E9" s="6">
        <f>+'FY 16'!M11</f>
        <v>11</v>
      </c>
      <c r="F9" s="6">
        <f>+'FY 17'!M11</f>
        <v>11</v>
      </c>
      <c r="G9" s="80">
        <f>SUM(B9:F9)</f>
        <v>55</v>
      </c>
      <c r="H9" s="112"/>
    </row>
    <row r="10" spans="1:8" ht="7.5" customHeight="1">
      <c r="A10" s="16"/>
      <c r="B10" s="25"/>
      <c r="C10" s="6"/>
      <c r="D10" s="6"/>
      <c r="E10" s="6"/>
      <c r="F10" s="6"/>
      <c r="G10" s="80"/>
      <c r="H10" s="112"/>
    </row>
    <row r="11" spans="1:8" ht="12.75">
      <c r="A11" s="13" t="s">
        <v>11</v>
      </c>
      <c r="B11" s="25">
        <f>+'FY 13'!M13</f>
        <v>11</v>
      </c>
      <c r="C11" s="6">
        <f>+'FY 14'!M13</f>
        <v>11</v>
      </c>
      <c r="D11" s="6">
        <f>+'FY 15'!M13</f>
        <v>11</v>
      </c>
      <c r="E11" s="6">
        <f>+'FY 16'!M13</f>
        <v>11</v>
      </c>
      <c r="F11" s="6">
        <f>+'FY 17'!M13</f>
        <v>11</v>
      </c>
      <c r="G11" s="80">
        <f>SUM(B11:F11)</f>
        <v>55</v>
      </c>
      <c r="H11" s="112"/>
    </row>
    <row r="12" spans="1:8" ht="6.75" customHeight="1">
      <c r="A12" s="12"/>
      <c r="B12" s="25"/>
      <c r="C12" s="6"/>
      <c r="D12" s="6"/>
      <c r="E12" s="6"/>
      <c r="F12" s="6"/>
      <c r="G12" s="80"/>
      <c r="H12" s="112"/>
    </row>
    <row r="13" spans="1:8" ht="12.75">
      <c r="A13" s="13" t="s">
        <v>12</v>
      </c>
      <c r="B13" s="25">
        <f>+'FY 13'!M15</f>
        <v>11</v>
      </c>
      <c r="C13" s="6">
        <f>+'FY 14'!M15</f>
        <v>11</v>
      </c>
      <c r="D13" s="6">
        <f>+'FY 15'!M15</f>
        <v>11</v>
      </c>
      <c r="E13" s="6">
        <f>+'FY 16'!M15</f>
        <v>11</v>
      </c>
      <c r="F13" s="6">
        <f>+'FY 17'!M15</f>
        <v>11</v>
      </c>
      <c r="G13" s="80">
        <f>SUM(B13:F13)</f>
        <v>55</v>
      </c>
      <c r="H13" s="112"/>
    </row>
    <row r="14" spans="1:8" ht="9" customHeight="1">
      <c r="A14" s="12"/>
      <c r="B14" s="25"/>
      <c r="C14" s="6"/>
      <c r="D14" s="6"/>
      <c r="E14" s="6"/>
      <c r="F14" s="6"/>
      <c r="G14" s="80"/>
      <c r="H14" s="112"/>
    </row>
    <row r="15" spans="1:8" ht="12.75">
      <c r="A15" s="13" t="s">
        <v>13</v>
      </c>
      <c r="B15" s="25">
        <f>+'FY 13'!M17</f>
        <v>11</v>
      </c>
      <c r="C15" s="6">
        <f>+'FY 14'!M17</f>
        <v>11</v>
      </c>
      <c r="D15" s="6">
        <f>+'FY 15'!M17</f>
        <v>11</v>
      </c>
      <c r="E15" s="6">
        <f>+'FY 16'!M17</f>
        <v>11</v>
      </c>
      <c r="F15" s="6">
        <f>+'FY 17'!M17</f>
        <v>11</v>
      </c>
      <c r="G15" s="80">
        <f>SUM(B15:F15)</f>
        <v>55</v>
      </c>
      <c r="H15" s="112"/>
    </row>
    <row r="16" spans="1:8" ht="8.25" customHeight="1">
      <c r="A16" s="12"/>
      <c r="B16" s="25"/>
      <c r="C16" s="6"/>
      <c r="D16" s="6"/>
      <c r="E16" s="6"/>
      <c r="F16" s="6"/>
      <c r="G16" s="80"/>
      <c r="H16" s="112"/>
    </row>
    <row r="17" spans="1:8" ht="12.75">
      <c r="A17" s="13" t="s">
        <v>14</v>
      </c>
      <c r="B17" s="26"/>
      <c r="C17" s="21"/>
      <c r="D17" s="21"/>
      <c r="E17" s="21"/>
      <c r="F17" s="21"/>
      <c r="G17" s="98"/>
      <c r="H17" s="112"/>
    </row>
    <row r="18" spans="1:8" ht="12.75">
      <c r="A18" s="47" t="s">
        <v>4</v>
      </c>
      <c r="B18" s="25">
        <f>+'FY 13'!M20</f>
        <v>11</v>
      </c>
      <c r="C18" s="6">
        <f>+'FY 14'!M20</f>
        <v>11</v>
      </c>
      <c r="D18" s="6">
        <f>+'FY 15'!M20</f>
        <v>11</v>
      </c>
      <c r="E18" s="6">
        <f>+'FY 16'!M20</f>
        <v>11</v>
      </c>
      <c r="F18" s="6">
        <f>+'FY 17'!M20</f>
        <v>11</v>
      </c>
      <c r="G18" s="80">
        <f>SUM(B18:F18)</f>
        <v>55</v>
      </c>
      <c r="H18" s="112"/>
    </row>
    <row r="19" spans="1:8" ht="12.75">
      <c r="A19" s="47" t="s">
        <v>5</v>
      </c>
      <c r="B19" s="25">
        <f>+'FY 13'!M21</f>
        <v>11</v>
      </c>
      <c r="C19" s="6">
        <f>+'FY 14'!M21</f>
        <v>11</v>
      </c>
      <c r="D19" s="6">
        <f>+'FY 15'!M21</f>
        <v>11</v>
      </c>
      <c r="E19" s="6">
        <f>+'FY 16'!M21</f>
        <v>11</v>
      </c>
      <c r="F19" s="6">
        <f>+'FY 17'!M21</f>
        <v>11</v>
      </c>
      <c r="G19" s="80">
        <f>SUM(B19:F19)</f>
        <v>55</v>
      </c>
      <c r="H19" s="112"/>
    </row>
    <row r="20" spans="1:8" ht="7.5" customHeight="1">
      <c r="A20" s="12"/>
      <c r="B20" s="25"/>
      <c r="C20" s="6"/>
      <c r="D20" s="6"/>
      <c r="E20" s="6"/>
      <c r="F20" s="6"/>
      <c r="G20" s="80"/>
      <c r="H20" s="112"/>
    </row>
    <row r="21" spans="1:8" ht="12.75">
      <c r="A21" s="13" t="s">
        <v>15</v>
      </c>
      <c r="B21" s="25">
        <f>+'FY 13'!M23</f>
        <v>11</v>
      </c>
      <c r="C21" s="6">
        <f>+'FY 14'!M23</f>
        <v>11</v>
      </c>
      <c r="D21" s="6">
        <f>+'FY 15'!M23</f>
        <v>11</v>
      </c>
      <c r="E21" s="6">
        <f>+'FY 16'!M23</f>
        <v>11</v>
      </c>
      <c r="F21" s="6">
        <f>+'FY 17'!M23</f>
        <v>11</v>
      </c>
      <c r="G21" s="80">
        <f>SUM(B21:F21)</f>
        <v>55</v>
      </c>
      <c r="H21" s="112"/>
    </row>
    <row r="22" spans="1:8" ht="7.5" customHeight="1">
      <c r="A22" s="12"/>
      <c r="B22" s="25"/>
      <c r="C22" s="6"/>
      <c r="D22" s="6"/>
      <c r="E22" s="6"/>
      <c r="F22" s="6"/>
      <c r="G22" s="80"/>
      <c r="H22" s="112"/>
    </row>
    <row r="23" spans="1:8" s="4" customFormat="1" ht="12.75">
      <c r="A23" s="13" t="s">
        <v>20</v>
      </c>
      <c r="B23" s="29">
        <f>SUM(B7:B22)</f>
        <v>88</v>
      </c>
      <c r="C23" s="7">
        <f>SUM(C8:C22)</f>
        <v>88</v>
      </c>
      <c r="D23" s="7">
        <f>SUM(D8:D22)</f>
        <v>88</v>
      </c>
      <c r="E23" s="7">
        <f>SUM(E8:E22)</f>
        <v>88</v>
      </c>
      <c r="F23" s="7">
        <f>SUM(F8:F22)</f>
        <v>88</v>
      </c>
      <c r="G23" s="99">
        <f>SUM(G8:G22)</f>
        <v>440</v>
      </c>
      <c r="H23" s="112"/>
    </row>
    <row r="24" spans="1:8" s="4" customFormat="1" ht="7.5" customHeight="1">
      <c r="A24" s="13"/>
      <c r="B24" s="27"/>
      <c r="C24" s="17"/>
      <c r="D24" s="17"/>
      <c r="E24" s="17"/>
      <c r="F24" s="17"/>
      <c r="G24" s="100"/>
      <c r="H24" s="112"/>
    </row>
    <row r="25" spans="1:8" ht="12.75">
      <c r="A25" s="13" t="s">
        <v>21</v>
      </c>
      <c r="B25" s="25">
        <f>+'FY 13'!M27</f>
        <v>11</v>
      </c>
      <c r="C25" s="6">
        <f>+'FY 14'!M27</f>
        <v>11</v>
      </c>
      <c r="D25" s="6">
        <f>+'FY 15'!M27</f>
        <v>11</v>
      </c>
      <c r="E25" s="6">
        <f>+'FY 16'!M27</f>
        <v>11</v>
      </c>
      <c r="F25" s="6">
        <f>+'FY 17'!M27</f>
        <v>11</v>
      </c>
      <c r="G25" s="80">
        <f>SUM(B25:F25)</f>
        <v>55</v>
      </c>
      <c r="H25" s="112"/>
    </row>
    <row r="26" spans="1:8" ht="25.5">
      <c r="A26" s="51" t="s">
        <v>36</v>
      </c>
      <c r="B26" s="25">
        <f>+'FY 13'!M28</f>
        <v>11</v>
      </c>
      <c r="C26" s="6">
        <f>+'FY 14'!M28</f>
        <v>11</v>
      </c>
      <c r="D26" s="6">
        <f>+'FY 15'!M28</f>
        <v>11</v>
      </c>
      <c r="E26" s="6">
        <f>+'FY 16'!M28</f>
        <v>11</v>
      </c>
      <c r="F26" s="6">
        <f>+'FY 17'!M28</f>
        <v>11</v>
      </c>
      <c r="G26" s="80">
        <f>SUM(B26:F26)</f>
        <v>55</v>
      </c>
      <c r="H26" s="112"/>
    </row>
    <row r="27" spans="1:8" ht="12.75">
      <c r="A27" s="19" t="s">
        <v>22</v>
      </c>
      <c r="B27" s="9">
        <f aca="true" t="shared" si="0" ref="B27:G27">B25+B26</f>
        <v>22</v>
      </c>
      <c r="C27" s="8">
        <f t="shared" si="0"/>
        <v>22</v>
      </c>
      <c r="D27" s="8">
        <f t="shared" si="0"/>
        <v>22</v>
      </c>
      <c r="E27" s="8">
        <f t="shared" si="0"/>
        <v>22</v>
      </c>
      <c r="F27" s="8">
        <f t="shared" si="0"/>
        <v>22</v>
      </c>
      <c r="G27" s="101">
        <f t="shared" si="0"/>
        <v>110</v>
      </c>
      <c r="H27" s="112"/>
    </row>
    <row r="28" spans="1:8" ht="9.75" customHeight="1">
      <c r="A28" s="14"/>
      <c r="B28" s="18"/>
      <c r="C28" s="11"/>
      <c r="D28" s="11"/>
      <c r="E28" s="11"/>
      <c r="F28" s="11"/>
      <c r="G28" s="102"/>
      <c r="H28" s="37"/>
    </row>
    <row r="29" spans="1:8" s="4" customFormat="1" ht="13.5" thickBot="1">
      <c r="A29" s="13" t="s">
        <v>0</v>
      </c>
      <c r="B29" s="30">
        <f aca="true" t="shared" si="1" ref="B29:G29">B23+B27</f>
        <v>110</v>
      </c>
      <c r="C29" s="31">
        <f t="shared" si="1"/>
        <v>110</v>
      </c>
      <c r="D29" s="31">
        <f t="shared" si="1"/>
        <v>110</v>
      </c>
      <c r="E29" s="31">
        <f t="shared" si="1"/>
        <v>110</v>
      </c>
      <c r="F29" s="31">
        <f t="shared" si="1"/>
        <v>110</v>
      </c>
      <c r="G29" s="103">
        <f t="shared" si="1"/>
        <v>550</v>
      </c>
      <c r="H29" s="37"/>
    </row>
    <row r="30" spans="1:7" ht="13.5" thickBot="1">
      <c r="A30" s="15" t="s">
        <v>2</v>
      </c>
      <c r="B30" s="145">
        <f>B29+C29+D29+E29+F29</f>
        <v>550</v>
      </c>
      <c r="C30" s="146"/>
      <c r="D30" s="146"/>
      <c r="E30" s="146"/>
      <c r="F30" s="146"/>
      <c r="G30" s="147"/>
    </row>
    <row r="31" spans="1:6" ht="12.75" customHeight="1" thickBot="1">
      <c r="A31" s="10"/>
      <c r="B31" s="58"/>
      <c r="C31" s="58"/>
      <c r="D31" s="58"/>
      <c r="E31" s="58"/>
      <c r="F31" s="58"/>
    </row>
    <row r="32" spans="1:7" ht="12.75">
      <c r="A32" s="48" t="s">
        <v>8</v>
      </c>
      <c r="B32" s="34" t="s">
        <v>56</v>
      </c>
      <c r="C32" s="35" t="s">
        <v>57</v>
      </c>
      <c r="D32" s="35" t="s">
        <v>58</v>
      </c>
      <c r="E32" s="35" t="s">
        <v>59</v>
      </c>
      <c r="F32" s="35" t="s">
        <v>60</v>
      </c>
      <c r="G32" s="114" t="s">
        <v>0</v>
      </c>
    </row>
    <row r="33" spans="1:7" ht="12.75">
      <c r="A33" s="39" t="s">
        <v>9</v>
      </c>
      <c r="B33" s="128">
        <f>+'FY 13'!M38</f>
        <v>10</v>
      </c>
      <c r="C33" s="130">
        <f>+'FY 14'!M38</f>
        <v>10</v>
      </c>
      <c r="D33" s="130">
        <f>+'FY 15'!M38</f>
        <v>10</v>
      </c>
      <c r="E33" s="130">
        <f>+'FY 16'!M38</f>
        <v>10</v>
      </c>
      <c r="F33" s="130">
        <f>+'FY 17'!M38</f>
        <v>10</v>
      </c>
      <c r="G33" s="132">
        <f>SUM(B33:F33)</f>
        <v>50</v>
      </c>
    </row>
    <row r="34" spans="1:7" ht="12.75">
      <c r="A34" s="40" t="s">
        <v>10</v>
      </c>
      <c r="B34" s="129">
        <f>+'FY 13'!M39</f>
        <v>10</v>
      </c>
      <c r="C34" s="131">
        <f>+'FY 14'!M39</f>
        <v>10</v>
      </c>
      <c r="D34" s="131">
        <f>+'FY 15'!M39</f>
        <v>10</v>
      </c>
      <c r="E34" s="131">
        <f>+'FY 16'!M39</f>
        <v>10</v>
      </c>
      <c r="F34" s="131">
        <f>+'FY 17'!M39</f>
        <v>10</v>
      </c>
      <c r="G34" s="118">
        <f>SUM(B34:F34)</f>
        <v>50</v>
      </c>
    </row>
    <row r="35" spans="1:7" ht="13.5" thickBot="1">
      <c r="A35" s="41" t="s">
        <v>0</v>
      </c>
      <c r="B35" s="42">
        <f aca="true" t="shared" si="2" ref="B35:G35">SUM(B33:B34)</f>
        <v>20</v>
      </c>
      <c r="C35" s="42">
        <f t="shared" si="2"/>
        <v>20</v>
      </c>
      <c r="D35" s="42">
        <f t="shared" si="2"/>
        <v>20</v>
      </c>
      <c r="E35" s="42">
        <f t="shared" si="2"/>
        <v>20</v>
      </c>
      <c r="F35" s="42">
        <f t="shared" si="2"/>
        <v>20</v>
      </c>
      <c r="G35" s="119">
        <f t="shared" si="2"/>
        <v>100</v>
      </c>
    </row>
    <row r="36" spans="1:6" ht="13.5" thickBot="1">
      <c r="A36" s="10"/>
      <c r="B36" s="58"/>
      <c r="C36" s="58"/>
      <c r="D36" s="58"/>
      <c r="E36" s="58"/>
      <c r="F36" s="58"/>
    </row>
    <row r="37" spans="1:7" ht="13.5" thickBot="1">
      <c r="A37" s="54" t="s">
        <v>37</v>
      </c>
      <c r="B37" s="55"/>
      <c r="C37" s="56"/>
      <c r="D37" s="56"/>
      <c r="E37" s="56"/>
      <c r="F37" s="56"/>
      <c r="G37" s="57"/>
    </row>
    <row r="38" spans="1:7" ht="12.75">
      <c r="A38" s="44" t="s">
        <v>6</v>
      </c>
      <c r="B38" s="32">
        <f>+'FY 13'!M44</f>
        <v>0.10999999999999999</v>
      </c>
      <c r="C38" s="32">
        <f>+'FY 14'!M44</f>
        <v>0.10999999999999999</v>
      </c>
      <c r="D38" s="32">
        <f>+'FY 15'!M44</f>
        <v>0.10999999999999999</v>
      </c>
      <c r="E38" s="32">
        <f>+'FY 16'!M44</f>
        <v>0.10999999999999999</v>
      </c>
      <c r="F38" s="32">
        <f>+'FY 17'!M44</f>
        <v>0.10999999999999999</v>
      </c>
      <c r="G38" s="45">
        <f>G39/G23</f>
        <v>0.11</v>
      </c>
    </row>
    <row r="39" spans="1:7" ht="17.25" customHeight="1" thickBot="1">
      <c r="A39" s="46" t="s">
        <v>7</v>
      </c>
      <c r="B39" s="63">
        <f>B38*B23</f>
        <v>9.68</v>
      </c>
      <c r="C39" s="63">
        <f>C38*C23</f>
        <v>9.68</v>
      </c>
      <c r="D39" s="63">
        <f>D38*D23</f>
        <v>9.68</v>
      </c>
      <c r="E39" s="63">
        <f>E38*E23</f>
        <v>9.68</v>
      </c>
      <c r="F39" s="63">
        <f>F38*F23</f>
        <v>9.68</v>
      </c>
      <c r="G39" s="121">
        <f>SUM(B39:F39)</f>
        <v>48.4</v>
      </c>
    </row>
  </sheetData>
  <sheetProtection/>
  <mergeCells count="4">
    <mergeCell ref="A1:G1"/>
    <mergeCell ref="A2:G3"/>
    <mergeCell ref="B4:G4"/>
    <mergeCell ref="B30:G30"/>
  </mergeCells>
  <printOptions horizontalCentered="1" verticalCentered="1"/>
  <pageMargins left="0.2" right="0.2" top="0" bottom="0.17" header="0.17" footer="0.17"/>
  <pageSetup fitToHeight="1" fitToWidth="1" horizontalDpi="600" verticalDpi="600" orientation="landscape" r:id="rId1"/>
  <headerFooter alignWithMargins="0">
    <oddFooter>&amp;LLegume Innovation Lab&amp;C&amp;A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6">
      <selection activeCell="B44" sqref="B44"/>
    </sheetView>
  </sheetViews>
  <sheetFormatPr defaultColWidth="8.8515625" defaultRowHeight="12.75"/>
  <cols>
    <col min="1" max="1" width="30.421875" style="1" customWidth="1"/>
    <col min="2" max="2" width="14.421875" style="0" customWidth="1"/>
    <col min="3" max="3" width="12.140625" style="0" bestFit="1" customWidth="1"/>
    <col min="4" max="4" width="12.421875" style="0" bestFit="1" customWidth="1"/>
    <col min="5" max="7" width="12.421875" style="0" customWidth="1"/>
    <col min="8" max="8" width="14.00390625" style="0" customWidth="1"/>
    <col min="9" max="9" width="12.421875" style="0" bestFit="1" customWidth="1"/>
    <col min="10" max="12" width="12.421875" style="0" customWidth="1"/>
    <col min="13" max="13" width="14.140625" style="0" customWidth="1"/>
    <col min="14" max="14" width="12.28125" style="0" bestFit="1" customWidth="1"/>
  </cols>
  <sheetData>
    <row r="1" spans="1:13" ht="40.5" customHeight="1" thickBot="1">
      <c r="A1" s="133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2.75" customHeight="1">
      <c r="A2" s="136" t="s">
        <v>46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3.5" thickBot="1">
      <c r="A4" s="22"/>
      <c r="B4" s="142" t="s">
        <v>44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4" s="2" customFormat="1" ht="32.25" customHeight="1" thickBot="1">
      <c r="A5" s="52"/>
      <c r="B5" s="34" t="s">
        <v>1</v>
      </c>
      <c r="C5" s="35" t="s">
        <v>19</v>
      </c>
      <c r="D5" s="35" t="s">
        <v>23</v>
      </c>
      <c r="E5" s="35" t="s">
        <v>33</v>
      </c>
      <c r="F5" s="35" t="s">
        <v>34</v>
      </c>
      <c r="G5" s="35" t="s">
        <v>35</v>
      </c>
      <c r="H5" s="35" t="s">
        <v>38</v>
      </c>
      <c r="I5" s="35" t="s">
        <v>39</v>
      </c>
      <c r="J5" s="35" t="s">
        <v>40</v>
      </c>
      <c r="K5" s="35" t="s">
        <v>41</v>
      </c>
      <c r="L5" s="36" t="s">
        <v>42</v>
      </c>
      <c r="M5" s="114" t="s">
        <v>0</v>
      </c>
      <c r="N5" s="37"/>
    </row>
    <row r="6" spans="1:13" ht="25.5">
      <c r="A6" s="33" t="s">
        <v>18</v>
      </c>
      <c r="B6" s="61" t="s">
        <v>45</v>
      </c>
      <c r="C6" s="62"/>
      <c r="D6" s="62" t="s">
        <v>45</v>
      </c>
      <c r="E6" s="62" t="s">
        <v>45</v>
      </c>
      <c r="F6" s="62" t="s">
        <v>45</v>
      </c>
      <c r="G6" s="62" t="s">
        <v>45</v>
      </c>
      <c r="H6" s="62" t="s">
        <v>45</v>
      </c>
      <c r="I6" s="62" t="s">
        <v>45</v>
      </c>
      <c r="J6" s="62" t="s">
        <v>45</v>
      </c>
      <c r="K6" s="78" t="s">
        <v>45</v>
      </c>
      <c r="L6" s="117" t="s">
        <v>45</v>
      </c>
      <c r="M6" s="115"/>
    </row>
    <row r="7" spans="1:13" ht="24.75" customHeight="1">
      <c r="A7" s="124" t="s">
        <v>52</v>
      </c>
      <c r="B7" s="123" t="s">
        <v>53</v>
      </c>
      <c r="C7" s="123" t="s">
        <v>54</v>
      </c>
      <c r="D7" s="62" t="s">
        <v>55</v>
      </c>
      <c r="E7" s="62" t="s">
        <v>55</v>
      </c>
      <c r="F7" s="62" t="s">
        <v>55</v>
      </c>
      <c r="G7" s="62" t="s">
        <v>55</v>
      </c>
      <c r="H7" s="62" t="s">
        <v>55</v>
      </c>
      <c r="I7" s="62" t="s">
        <v>55</v>
      </c>
      <c r="J7" s="62" t="s">
        <v>55</v>
      </c>
      <c r="K7" s="62" t="s">
        <v>55</v>
      </c>
      <c r="L7" s="117" t="s">
        <v>55</v>
      </c>
      <c r="M7" s="115"/>
    </row>
    <row r="8" spans="1:14" s="2" customFormat="1" ht="7.5" customHeight="1">
      <c r="A8" s="22"/>
      <c r="B8" s="28"/>
      <c r="C8" s="28"/>
      <c r="D8" s="28"/>
      <c r="E8" s="28"/>
      <c r="F8" s="28"/>
      <c r="G8" s="28"/>
      <c r="H8" s="28"/>
      <c r="I8" s="28"/>
      <c r="J8" s="28"/>
      <c r="K8" s="28"/>
      <c r="L8" s="113"/>
      <c r="M8" s="116"/>
      <c r="N8" s="37"/>
    </row>
    <row r="9" spans="1:14" s="2" customFormat="1" ht="12.75">
      <c r="A9" s="20" t="s">
        <v>16</v>
      </c>
      <c r="B9" s="24"/>
      <c r="C9" s="23"/>
      <c r="D9" s="23"/>
      <c r="E9" s="83"/>
      <c r="F9" s="23"/>
      <c r="G9" s="83"/>
      <c r="H9" s="83"/>
      <c r="I9" s="90"/>
      <c r="J9" s="90"/>
      <c r="K9" s="90"/>
      <c r="L9" s="97"/>
      <c r="M9" s="97"/>
      <c r="N9" s="37"/>
    </row>
    <row r="10" spans="1:14" ht="12.75">
      <c r="A10" s="47" t="s">
        <v>3</v>
      </c>
      <c r="B10" s="25">
        <f>'FY 13'!B10+'FY 14'!B10+'FY 15'!B10+'FY 16'!B10+'FY 17'!B10</f>
        <v>5</v>
      </c>
      <c r="C10" s="6">
        <f>'FY 13'!C10+'FY 14'!C10+'FY 15'!C10+'FY 16'!C10+'FY 17'!C10</f>
        <v>5</v>
      </c>
      <c r="D10" s="6">
        <f>'FY 13'!D10+'FY 14'!D10+'FY 15'!D10+'FY 16'!D10+'FY 17'!D10</f>
        <v>5</v>
      </c>
      <c r="E10" s="6">
        <f>'FY 13'!E10+'FY 14'!E10+'FY 15'!E10+'FY 16'!E10+'FY 17'!E10</f>
        <v>5</v>
      </c>
      <c r="F10" s="6">
        <f>'FY 13'!F10+'FY 14'!F10+'FY 15'!F10+'FY 16'!F10+'FY 17'!F10</f>
        <v>5</v>
      </c>
      <c r="G10" s="6">
        <f>'FY 13'!G10+'FY 14'!G10+'FY 15'!G10+'FY 16'!G10+'FY 17'!G10</f>
        <v>5</v>
      </c>
      <c r="H10" s="6">
        <f>'FY 13'!H10+'FY 14'!H10+'FY 15'!H10+'FY 16'!H10+'FY 17'!H10</f>
        <v>5</v>
      </c>
      <c r="I10" s="6">
        <f>'FY 13'!I10+'FY 14'!I10+'FY 15'!I10+'FY 16'!I10+'FY 17'!I10</f>
        <v>5</v>
      </c>
      <c r="J10" s="6">
        <f>'FY 13'!J10+'FY 14'!J10+'FY 15'!J10+'FY 16'!J10+'FY 17'!J10</f>
        <v>5</v>
      </c>
      <c r="K10" s="6">
        <f>'FY 13'!K10+'FY 14'!K10+'FY 15'!K10+'FY 16'!K10+'FY 17'!K10</f>
        <v>5</v>
      </c>
      <c r="L10" s="80">
        <f>'FY 13'!L10+'FY 14'!L10+'FY 15'!L10+'FY 16'!L10+'FY 17'!L10</f>
        <v>5</v>
      </c>
      <c r="M10" s="80">
        <f>SUM(B10:L10)</f>
        <v>55</v>
      </c>
      <c r="N10" s="112"/>
    </row>
    <row r="11" spans="1:14" ht="12.75">
      <c r="A11" s="47" t="s">
        <v>17</v>
      </c>
      <c r="B11" s="25">
        <f>'FY 13'!B11+'FY 14'!B11+'FY 15'!B11+'FY 16'!B11+'FY 17'!B11</f>
        <v>5</v>
      </c>
      <c r="C11" s="6">
        <f>'FY 13'!C11+'FY 14'!C11+'FY 15'!C11+'FY 16'!C11+'FY 17'!C11</f>
        <v>5</v>
      </c>
      <c r="D11" s="6">
        <f>'FY 13'!D11+'FY 14'!D11+'FY 15'!D11+'FY 16'!D11+'FY 17'!D11</f>
        <v>5</v>
      </c>
      <c r="E11" s="6">
        <f>'FY 13'!E11+'FY 14'!E11+'FY 15'!E11+'FY 16'!E11+'FY 17'!E11</f>
        <v>5</v>
      </c>
      <c r="F11" s="6">
        <f>'FY 13'!F11+'FY 14'!F11+'FY 15'!F11+'FY 16'!F11+'FY 17'!F11</f>
        <v>5</v>
      </c>
      <c r="G11" s="6">
        <f>'FY 13'!G11+'FY 14'!G11+'FY 15'!G11+'FY 16'!G11+'FY 17'!G11</f>
        <v>5</v>
      </c>
      <c r="H11" s="6">
        <f>'FY 13'!H11+'FY 14'!H11+'FY 15'!H11+'FY 16'!H11+'FY 17'!H11</f>
        <v>5</v>
      </c>
      <c r="I11" s="6">
        <f>'FY 13'!I11+'FY 14'!I11+'FY 15'!I11+'FY 16'!I11+'FY 17'!I11</f>
        <v>5</v>
      </c>
      <c r="J11" s="6">
        <f>'FY 13'!J11+'FY 14'!J11+'FY 15'!J11+'FY 16'!J11+'FY 17'!J11</f>
        <v>5</v>
      </c>
      <c r="K11" s="6">
        <f>'FY 13'!K11+'FY 14'!K11+'FY 15'!K11+'FY 16'!K11+'FY 17'!K11</f>
        <v>5</v>
      </c>
      <c r="L11" s="80">
        <f>'FY 13'!L11+'FY 14'!L11+'FY 15'!L11+'FY 16'!L11+'FY 17'!L11</f>
        <v>5</v>
      </c>
      <c r="M11" s="80">
        <f>SUM(B11:L11)</f>
        <v>55</v>
      </c>
      <c r="N11" s="112"/>
    </row>
    <row r="12" spans="1:14" ht="7.5" customHeight="1">
      <c r="A12" s="16"/>
      <c r="B12" s="25"/>
      <c r="C12" s="6"/>
      <c r="D12" s="6"/>
      <c r="E12" s="82"/>
      <c r="F12" s="6"/>
      <c r="G12" s="6"/>
      <c r="H12" s="82"/>
      <c r="I12" s="81"/>
      <c r="J12" s="81"/>
      <c r="K12" s="81"/>
      <c r="L12" s="80"/>
      <c r="M12" s="80"/>
      <c r="N12" s="112"/>
    </row>
    <row r="13" spans="1:14" ht="12.75">
      <c r="A13" s="13" t="s">
        <v>11</v>
      </c>
      <c r="B13" s="25">
        <f>'FY 13'!B13+'FY 14'!B13+'FY 15'!B13+'FY 16'!B13+'FY 17'!B13</f>
        <v>5</v>
      </c>
      <c r="C13" s="6">
        <f>'FY 13'!C13+'FY 14'!C13+'FY 15'!C13+'FY 16'!C13+'FY 17'!C13</f>
        <v>5</v>
      </c>
      <c r="D13" s="6">
        <f>'FY 13'!D13+'FY 14'!D13+'FY 15'!D13+'FY 16'!D13+'FY 17'!D13</f>
        <v>5</v>
      </c>
      <c r="E13" s="6">
        <f>'FY 13'!E13+'FY 14'!E13+'FY 15'!E13+'FY 16'!E13+'FY 17'!E13</f>
        <v>5</v>
      </c>
      <c r="F13" s="6">
        <f>'FY 13'!F13+'FY 14'!F13+'FY 15'!F13+'FY 16'!F13+'FY 17'!F13</f>
        <v>5</v>
      </c>
      <c r="G13" s="6">
        <f>'FY 13'!G13+'FY 14'!G13+'FY 15'!G13+'FY 16'!G13+'FY 17'!G13</f>
        <v>5</v>
      </c>
      <c r="H13" s="6">
        <f>'FY 13'!H13+'FY 14'!H13+'FY 15'!H13+'FY 16'!H13+'FY 17'!H13</f>
        <v>5</v>
      </c>
      <c r="I13" s="6">
        <f>'FY 13'!I13+'FY 14'!I13+'FY 15'!I13+'FY 16'!I13+'FY 17'!I13</f>
        <v>5</v>
      </c>
      <c r="J13" s="6">
        <f>'FY 13'!J13+'FY 14'!J13+'FY 15'!J13+'FY 16'!J13+'FY 17'!J13</f>
        <v>5</v>
      </c>
      <c r="K13" s="6">
        <f>'FY 13'!K13+'FY 14'!K13+'FY 15'!K13+'FY 16'!K13+'FY 17'!K13</f>
        <v>5</v>
      </c>
      <c r="L13" s="80">
        <f>'FY 13'!L13+'FY 14'!L13+'FY 15'!L13+'FY 16'!L13+'FY 17'!L13</f>
        <v>5</v>
      </c>
      <c r="M13" s="80">
        <f>SUM(B13:L13)</f>
        <v>55</v>
      </c>
      <c r="N13" s="112"/>
    </row>
    <row r="14" spans="1:14" ht="6.75" customHeight="1">
      <c r="A14" s="12"/>
      <c r="B14" s="25"/>
      <c r="C14" s="6"/>
      <c r="D14" s="6"/>
      <c r="E14" s="82"/>
      <c r="F14" s="6"/>
      <c r="G14" s="6"/>
      <c r="H14" s="82"/>
      <c r="I14" s="81"/>
      <c r="J14" s="81"/>
      <c r="K14" s="81"/>
      <c r="L14" s="80"/>
      <c r="M14" s="80"/>
      <c r="N14" s="112"/>
    </row>
    <row r="15" spans="1:14" ht="12.75">
      <c r="A15" s="13" t="s">
        <v>12</v>
      </c>
      <c r="B15" s="25">
        <f>'FY 13'!B15+'FY 14'!B15+'FY 15'!B15+'FY 16'!B15+'FY 17'!B15</f>
        <v>5</v>
      </c>
      <c r="C15" s="6">
        <f>'FY 13'!C15+'FY 14'!C15+'FY 15'!C15+'FY 16'!C15+'FY 17'!C15</f>
        <v>5</v>
      </c>
      <c r="D15" s="6">
        <f>'FY 13'!D15+'FY 14'!D15+'FY 15'!D15+'FY 16'!D15+'FY 17'!D15</f>
        <v>5</v>
      </c>
      <c r="E15" s="6">
        <f>'FY 13'!E15+'FY 14'!E15+'FY 15'!E15+'FY 16'!E15+'FY 17'!E15</f>
        <v>5</v>
      </c>
      <c r="F15" s="6">
        <f>'FY 13'!F15+'FY 14'!F15+'FY 15'!F15+'FY 16'!F15+'FY 17'!F15</f>
        <v>5</v>
      </c>
      <c r="G15" s="6">
        <f>'FY 13'!G15+'FY 14'!G15+'FY 15'!G15+'FY 16'!G15+'FY 17'!G15</f>
        <v>5</v>
      </c>
      <c r="H15" s="6">
        <f>'FY 13'!H15+'FY 14'!H15+'FY 15'!H15+'FY 16'!H15+'FY 17'!H15</f>
        <v>5</v>
      </c>
      <c r="I15" s="6">
        <f>'FY 13'!I15+'FY 14'!I15+'FY 15'!I15+'FY 16'!I15+'FY 17'!I15</f>
        <v>5</v>
      </c>
      <c r="J15" s="6">
        <f>'FY 13'!J15+'FY 14'!J15+'FY 15'!J15+'FY 16'!J15+'FY 17'!J15</f>
        <v>5</v>
      </c>
      <c r="K15" s="6">
        <f>'FY 13'!K15+'FY 14'!K15+'FY 15'!K15+'FY 16'!K15+'FY 17'!K15</f>
        <v>5</v>
      </c>
      <c r="L15" s="80">
        <f>'FY 13'!L15+'FY 14'!L15+'FY 15'!L15+'FY 16'!L15+'FY 17'!L15</f>
        <v>5</v>
      </c>
      <c r="M15" s="80">
        <f>SUM(B15:L15)</f>
        <v>55</v>
      </c>
      <c r="N15" s="112"/>
    </row>
    <row r="16" spans="1:14" ht="9" customHeight="1">
      <c r="A16" s="12"/>
      <c r="B16" s="25"/>
      <c r="C16" s="6"/>
      <c r="D16" s="6"/>
      <c r="E16" s="82"/>
      <c r="F16" s="6"/>
      <c r="G16" s="6"/>
      <c r="H16" s="82"/>
      <c r="I16" s="81"/>
      <c r="J16" s="81"/>
      <c r="K16" s="81"/>
      <c r="L16" s="80"/>
      <c r="M16" s="80"/>
      <c r="N16" s="112"/>
    </row>
    <row r="17" spans="1:14" ht="12.75">
      <c r="A17" s="13" t="s">
        <v>13</v>
      </c>
      <c r="B17" s="25">
        <f>'FY 13'!B17+'FY 14'!B17+'FY 15'!B17+'FY 16'!B17+'FY 17'!B17</f>
        <v>5</v>
      </c>
      <c r="C17" s="6">
        <f>'FY 13'!C17+'FY 14'!C17+'FY 15'!C17+'FY 16'!C17+'FY 17'!C17</f>
        <v>5</v>
      </c>
      <c r="D17" s="6">
        <f>'FY 13'!D17+'FY 14'!D17+'FY 15'!D17+'FY 16'!D17+'FY 17'!D17</f>
        <v>5</v>
      </c>
      <c r="E17" s="6">
        <f>'FY 13'!E17+'FY 14'!E17+'FY 15'!E17+'FY 16'!E17+'FY 17'!E17</f>
        <v>5</v>
      </c>
      <c r="F17" s="6">
        <f>'FY 13'!F17+'FY 14'!F17+'FY 15'!F17+'FY 16'!F17+'FY 17'!F17</f>
        <v>5</v>
      </c>
      <c r="G17" s="6">
        <f>'FY 13'!G17+'FY 14'!G17+'FY 15'!G17+'FY 16'!G17+'FY 17'!G17</f>
        <v>5</v>
      </c>
      <c r="H17" s="6">
        <f>'FY 13'!H17+'FY 14'!H17+'FY 15'!H17+'FY 16'!H17+'FY 17'!H17</f>
        <v>5</v>
      </c>
      <c r="I17" s="6">
        <f>'FY 13'!I17+'FY 14'!I17+'FY 15'!I17+'FY 16'!I17+'FY 17'!I17</f>
        <v>5</v>
      </c>
      <c r="J17" s="6">
        <f>'FY 13'!J17+'FY 14'!J17+'FY 15'!J17+'FY 16'!J17+'FY 17'!J17</f>
        <v>5</v>
      </c>
      <c r="K17" s="6">
        <f>'FY 13'!K17+'FY 14'!K17+'FY 15'!K17+'FY 16'!K17+'FY 17'!K17</f>
        <v>5</v>
      </c>
      <c r="L17" s="80">
        <f>'FY 13'!L17+'FY 14'!L17+'FY 15'!L17+'FY 16'!L17+'FY 17'!L17</f>
        <v>5</v>
      </c>
      <c r="M17" s="80">
        <f>SUM(B17:L17)</f>
        <v>55</v>
      </c>
      <c r="N17" s="112"/>
    </row>
    <row r="18" spans="1:14" ht="8.25" customHeight="1">
      <c r="A18" s="12"/>
      <c r="B18" s="25"/>
      <c r="C18" s="6"/>
      <c r="D18" s="6"/>
      <c r="E18" s="82"/>
      <c r="F18" s="6"/>
      <c r="G18" s="6"/>
      <c r="H18" s="82"/>
      <c r="I18" s="81"/>
      <c r="J18" s="81"/>
      <c r="K18" s="81"/>
      <c r="L18" s="80"/>
      <c r="M18" s="80"/>
      <c r="N18" s="112"/>
    </row>
    <row r="19" spans="1:14" ht="12.75">
      <c r="A19" s="13" t="s">
        <v>14</v>
      </c>
      <c r="B19" s="26"/>
      <c r="C19" s="21"/>
      <c r="D19" s="21"/>
      <c r="E19" s="84"/>
      <c r="F19" s="21"/>
      <c r="G19" s="21"/>
      <c r="H19" s="84"/>
      <c r="I19" s="91"/>
      <c r="J19" s="91"/>
      <c r="K19" s="91"/>
      <c r="L19" s="98"/>
      <c r="M19" s="98"/>
      <c r="N19" s="112"/>
    </row>
    <row r="20" spans="1:14" ht="12.75">
      <c r="A20" s="47" t="s">
        <v>4</v>
      </c>
      <c r="B20" s="25">
        <f>'FY 13'!B20+'FY 14'!B20+'FY 15'!B20+'FY 16'!B20+'FY 17'!B20</f>
        <v>5</v>
      </c>
      <c r="C20" s="6">
        <f>'FY 13'!C20+'FY 14'!C20+'FY 15'!C20+'FY 16'!C20+'FY 17'!C20</f>
        <v>5</v>
      </c>
      <c r="D20" s="6">
        <f>'FY 13'!D20+'FY 14'!D20+'FY 15'!D20+'FY 16'!D20+'FY 17'!D20</f>
        <v>5</v>
      </c>
      <c r="E20" s="6">
        <f>'FY 13'!E20+'FY 14'!E20+'FY 15'!E20+'FY 16'!E20+'FY 17'!E20</f>
        <v>5</v>
      </c>
      <c r="F20" s="6">
        <f>'FY 13'!F20+'FY 14'!F20+'FY 15'!F20+'FY 16'!F20+'FY 17'!F20</f>
        <v>5</v>
      </c>
      <c r="G20" s="6">
        <f>'FY 13'!G20+'FY 14'!G20+'FY 15'!G20+'FY 16'!G20+'FY 17'!G20</f>
        <v>5</v>
      </c>
      <c r="H20" s="6">
        <f>'FY 13'!H20+'FY 14'!H20+'FY 15'!H20+'FY 16'!H20+'FY 17'!H20</f>
        <v>5</v>
      </c>
      <c r="I20" s="6">
        <f>'FY 13'!I20+'FY 14'!I20+'FY 15'!I20+'FY 16'!I20+'FY 17'!I20</f>
        <v>5</v>
      </c>
      <c r="J20" s="6">
        <f>'FY 13'!J20+'FY 14'!J20+'FY 15'!J20+'FY 16'!J20+'FY 17'!J20</f>
        <v>5</v>
      </c>
      <c r="K20" s="6">
        <f>'FY 13'!K20+'FY 14'!K20+'FY 15'!K20+'FY 16'!K20+'FY 17'!K20</f>
        <v>5</v>
      </c>
      <c r="L20" s="80">
        <f>'FY 13'!L20+'FY 14'!L20+'FY 15'!L20+'FY 16'!L20+'FY 17'!L20</f>
        <v>5</v>
      </c>
      <c r="M20" s="80">
        <f>SUM(B20:L20)</f>
        <v>55</v>
      </c>
      <c r="N20" s="112"/>
    </row>
    <row r="21" spans="1:14" ht="12.75">
      <c r="A21" s="47" t="s">
        <v>5</v>
      </c>
      <c r="B21" s="25">
        <f>'FY 13'!B21+'FY 14'!B21+'FY 15'!B21+'FY 16'!B21+'FY 17'!B21</f>
        <v>5</v>
      </c>
      <c r="C21" s="6">
        <f>'FY 13'!C21+'FY 14'!C21+'FY 15'!C21+'FY 16'!C21+'FY 17'!C21</f>
        <v>5</v>
      </c>
      <c r="D21" s="6">
        <f>'FY 13'!D21+'FY 14'!D21+'FY 15'!D21+'FY 16'!D21+'FY 17'!D21</f>
        <v>5</v>
      </c>
      <c r="E21" s="6">
        <f>'FY 13'!E21+'FY 14'!E21+'FY 15'!E21+'FY 16'!E21+'FY 17'!E21</f>
        <v>5</v>
      </c>
      <c r="F21" s="6">
        <f>'FY 13'!F21+'FY 14'!F21+'FY 15'!F21+'FY 16'!F21+'FY 17'!F21</f>
        <v>5</v>
      </c>
      <c r="G21" s="6">
        <f>'FY 13'!G21+'FY 14'!G21+'FY 15'!G21+'FY 16'!G21+'FY 17'!G21</f>
        <v>5</v>
      </c>
      <c r="H21" s="6">
        <f>'FY 13'!H21+'FY 14'!H21+'FY 15'!H21+'FY 16'!H21+'FY 17'!H21</f>
        <v>5</v>
      </c>
      <c r="I21" s="6">
        <f>'FY 13'!I21+'FY 14'!I21+'FY 15'!I21+'FY 16'!I21+'FY 17'!I21</f>
        <v>5</v>
      </c>
      <c r="J21" s="6">
        <f>'FY 13'!J21+'FY 14'!J21+'FY 15'!J21+'FY 16'!J21+'FY 17'!J21</f>
        <v>5</v>
      </c>
      <c r="K21" s="6">
        <f>'FY 13'!K21+'FY 14'!K21+'FY 15'!K21+'FY 16'!K21+'FY 17'!K21</f>
        <v>5</v>
      </c>
      <c r="L21" s="80">
        <f>'FY 13'!L21+'FY 14'!L21+'FY 15'!L21+'FY 16'!L21+'FY 17'!L21</f>
        <v>5</v>
      </c>
      <c r="M21" s="80">
        <f>SUM(B21:L21)</f>
        <v>55</v>
      </c>
      <c r="N21" s="112"/>
    </row>
    <row r="22" spans="1:14" ht="7.5" customHeight="1">
      <c r="A22" s="12"/>
      <c r="B22" s="25"/>
      <c r="C22" s="6"/>
      <c r="D22" s="6"/>
      <c r="E22" s="82"/>
      <c r="F22" s="6"/>
      <c r="G22" s="6"/>
      <c r="H22" s="82"/>
      <c r="I22" s="81"/>
      <c r="J22" s="81"/>
      <c r="K22" s="81"/>
      <c r="L22" s="80"/>
      <c r="M22" s="80"/>
      <c r="N22" s="112"/>
    </row>
    <row r="23" spans="1:14" ht="12.75">
      <c r="A23" s="13" t="s">
        <v>15</v>
      </c>
      <c r="B23" s="25">
        <f>'FY 13'!B23+'FY 14'!B23+'FY 15'!B23+'FY 16'!B23+'FY 17'!B23</f>
        <v>5</v>
      </c>
      <c r="C23" s="6">
        <f>'FY 13'!C23+'FY 14'!C23+'FY 15'!C23+'FY 16'!C23+'FY 17'!C23</f>
        <v>5</v>
      </c>
      <c r="D23" s="6">
        <f>'FY 13'!D23+'FY 14'!D23+'FY 15'!D23+'FY 16'!D23+'FY 17'!D23</f>
        <v>5</v>
      </c>
      <c r="E23" s="6">
        <f>'FY 13'!E23+'FY 14'!E23+'FY 15'!E23+'FY 16'!E23+'FY 17'!E23</f>
        <v>5</v>
      </c>
      <c r="F23" s="6">
        <f>'FY 13'!F23+'FY 14'!F23+'FY 15'!F23+'FY 16'!F23+'FY 17'!F23</f>
        <v>5</v>
      </c>
      <c r="G23" s="6">
        <f>'FY 13'!G23+'FY 14'!G23+'FY 15'!G23+'FY 16'!G23+'FY 17'!G23</f>
        <v>5</v>
      </c>
      <c r="H23" s="6">
        <f>'FY 13'!H23+'FY 14'!H23+'FY 15'!H23+'FY 16'!H23+'FY 17'!H23</f>
        <v>5</v>
      </c>
      <c r="I23" s="6">
        <f>'FY 13'!I23+'FY 14'!I23+'FY 15'!I23+'FY 16'!I23+'FY 17'!I23</f>
        <v>5</v>
      </c>
      <c r="J23" s="6">
        <f>'FY 13'!J23+'FY 14'!J23+'FY 15'!J23+'FY 16'!J23+'FY 17'!J23</f>
        <v>5</v>
      </c>
      <c r="K23" s="6">
        <f>'FY 13'!K23+'FY 14'!K23+'FY 15'!K23+'FY 16'!K23+'FY 17'!K23</f>
        <v>5</v>
      </c>
      <c r="L23" s="80">
        <f>'FY 13'!L23+'FY 14'!L23+'FY 15'!L23+'FY 16'!L23+'FY 17'!L23</f>
        <v>5</v>
      </c>
      <c r="M23" s="80">
        <f>SUM(B23:L23)</f>
        <v>55</v>
      </c>
      <c r="N23" s="112"/>
    </row>
    <row r="24" spans="1:14" ht="7.5" customHeight="1">
      <c r="A24" s="12"/>
      <c r="B24" s="25"/>
      <c r="C24" s="6"/>
      <c r="D24" s="6"/>
      <c r="E24" s="82"/>
      <c r="F24" s="6"/>
      <c r="G24" s="6"/>
      <c r="H24" s="82"/>
      <c r="I24" s="81"/>
      <c r="J24" s="81"/>
      <c r="K24" s="81"/>
      <c r="L24" s="80"/>
      <c r="M24" s="80"/>
      <c r="N24" s="112"/>
    </row>
    <row r="25" spans="1:14" s="4" customFormat="1" ht="12.75">
      <c r="A25" s="13" t="s">
        <v>20</v>
      </c>
      <c r="B25" s="29">
        <f>SUM(B9:B24)</f>
        <v>40</v>
      </c>
      <c r="C25" s="7">
        <f>SUM(C10:C24)</f>
        <v>40</v>
      </c>
      <c r="D25" s="7">
        <f aca="true" t="shared" si="0" ref="D25:J25">SUM(D10:D24)</f>
        <v>40</v>
      </c>
      <c r="E25" s="85">
        <f t="shared" si="0"/>
        <v>40</v>
      </c>
      <c r="F25" s="7">
        <f t="shared" si="0"/>
        <v>40</v>
      </c>
      <c r="G25" s="7">
        <f t="shared" si="0"/>
        <v>40</v>
      </c>
      <c r="H25" s="85">
        <f t="shared" si="0"/>
        <v>40</v>
      </c>
      <c r="I25" s="92">
        <f t="shared" si="0"/>
        <v>40</v>
      </c>
      <c r="J25" s="92">
        <f t="shared" si="0"/>
        <v>40</v>
      </c>
      <c r="K25" s="92">
        <f>SUM(K10:K24)</f>
        <v>40</v>
      </c>
      <c r="L25" s="99">
        <f>SUM(L10:L24)</f>
        <v>40</v>
      </c>
      <c r="M25" s="99">
        <f>SUM(M10:M24)</f>
        <v>440</v>
      </c>
      <c r="N25" s="112"/>
    </row>
    <row r="26" spans="1:14" s="4" customFormat="1" ht="7.5" customHeight="1">
      <c r="A26" s="13"/>
      <c r="B26" s="27"/>
      <c r="C26" s="17"/>
      <c r="D26" s="17"/>
      <c r="E26" s="86"/>
      <c r="F26" s="17"/>
      <c r="G26" s="17"/>
      <c r="H26" s="86"/>
      <c r="I26" s="93"/>
      <c r="J26" s="93"/>
      <c r="K26" s="93"/>
      <c r="L26" s="100"/>
      <c r="M26" s="100"/>
      <c r="N26" s="112"/>
    </row>
    <row r="27" spans="1:14" ht="12.75">
      <c r="A27" s="13" t="s">
        <v>21</v>
      </c>
      <c r="B27" s="25">
        <f>'FY 13'!B27+'FY 14'!B27+'FY 15'!B27+'FY 16'!B27+'FY 17'!B27</f>
        <v>5</v>
      </c>
      <c r="C27" s="6">
        <f>'FY 13'!C27+'FY 14'!C27+'FY 15'!C27+'FY 16'!C27+'FY 17'!C27</f>
        <v>5</v>
      </c>
      <c r="D27" s="6">
        <f>'FY 13'!D27+'FY 14'!D27+'FY 15'!D27+'FY 16'!D27+'FY 17'!D27</f>
        <v>5</v>
      </c>
      <c r="E27" s="6">
        <f>'FY 13'!E27+'FY 14'!E27+'FY 15'!E27+'FY 16'!E27+'FY 17'!E27</f>
        <v>5</v>
      </c>
      <c r="F27" s="6">
        <f>'FY 13'!F27+'FY 14'!F27+'FY 15'!F27+'FY 16'!F27+'FY 17'!F27</f>
        <v>5</v>
      </c>
      <c r="G27" s="6">
        <f>'FY 13'!G27+'FY 14'!G27+'FY 15'!G27+'FY 16'!G27+'FY 17'!G27</f>
        <v>5</v>
      </c>
      <c r="H27" s="6">
        <f>'FY 13'!H27+'FY 14'!H27+'FY 15'!H27+'FY 16'!H27+'FY 17'!H27</f>
        <v>5</v>
      </c>
      <c r="I27" s="6">
        <f>'FY 13'!I27+'FY 14'!I27+'FY 15'!I27+'FY 16'!I27+'FY 17'!I27</f>
        <v>5</v>
      </c>
      <c r="J27" s="6">
        <f>'FY 13'!J27+'FY 14'!J27+'FY 15'!J27+'FY 16'!J27+'FY 17'!J27</f>
        <v>5</v>
      </c>
      <c r="K27" s="6">
        <f>'FY 13'!K27+'FY 14'!K27+'FY 15'!K27+'FY 16'!K27+'FY 17'!K27</f>
        <v>5</v>
      </c>
      <c r="L27" s="80">
        <f>'FY 13'!L27+'FY 14'!L27+'FY 15'!L27+'FY 16'!L27+'FY 17'!L27</f>
        <v>5</v>
      </c>
      <c r="M27" s="80">
        <f>SUM(B27:L27)</f>
        <v>55</v>
      </c>
      <c r="N27" s="112"/>
    </row>
    <row r="28" spans="1:14" ht="25.5">
      <c r="A28" s="51" t="s">
        <v>36</v>
      </c>
      <c r="B28" s="25">
        <f>'FY 13'!B28+'FY 14'!B28+'FY 15'!B28+'FY 16'!B28+'FY 17'!B28</f>
        <v>5</v>
      </c>
      <c r="C28" s="6">
        <f>'FY 13'!C28+'FY 14'!C28+'FY 15'!C28+'FY 16'!C28+'FY 17'!C28</f>
        <v>5</v>
      </c>
      <c r="D28" s="6">
        <f>'FY 13'!D28+'FY 14'!D28+'FY 15'!D28+'FY 16'!D28+'FY 17'!D28</f>
        <v>5</v>
      </c>
      <c r="E28" s="6">
        <f>'FY 13'!E28+'FY 14'!E28+'FY 15'!E28+'FY 16'!E28+'FY 17'!E28</f>
        <v>5</v>
      </c>
      <c r="F28" s="6">
        <f>'FY 13'!F28+'FY 14'!F28+'FY 15'!F28+'FY 16'!F28+'FY 17'!F28</f>
        <v>5</v>
      </c>
      <c r="G28" s="6">
        <f>'FY 13'!G28+'FY 14'!G28+'FY 15'!G28+'FY 16'!G28+'FY 17'!G28</f>
        <v>5</v>
      </c>
      <c r="H28" s="6">
        <f>'FY 13'!H28+'FY 14'!H28+'FY 15'!H28+'FY 16'!H28+'FY 17'!H28</f>
        <v>5</v>
      </c>
      <c r="I28" s="6">
        <f>'FY 13'!I28+'FY 14'!I28+'FY 15'!I28+'FY 16'!I28+'FY 17'!I28</f>
        <v>5</v>
      </c>
      <c r="J28" s="6">
        <f>'FY 13'!J28+'FY 14'!J28+'FY 15'!J28+'FY 16'!J28+'FY 17'!J28</f>
        <v>5</v>
      </c>
      <c r="K28" s="6">
        <f>'FY 13'!K28+'FY 14'!K28+'FY 15'!K28+'FY 16'!K28+'FY 17'!K28</f>
        <v>5</v>
      </c>
      <c r="L28" s="80">
        <f>'FY 13'!L28+'FY 14'!L28+'FY 15'!L28+'FY 16'!L28+'FY 17'!L28</f>
        <v>5</v>
      </c>
      <c r="M28" s="80">
        <f>SUM(B28:L28)</f>
        <v>55</v>
      </c>
      <c r="N28" s="112"/>
    </row>
    <row r="29" spans="1:14" ht="12.75">
      <c r="A29" s="19" t="s">
        <v>22</v>
      </c>
      <c r="B29" s="9">
        <f aca="true" t="shared" si="1" ref="B29:J29">B27+B28</f>
        <v>10</v>
      </c>
      <c r="C29" s="8">
        <f t="shared" si="1"/>
        <v>10</v>
      </c>
      <c r="D29" s="8">
        <f t="shared" si="1"/>
        <v>10</v>
      </c>
      <c r="E29" s="87">
        <f t="shared" si="1"/>
        <v>10</v>
      </c>
      <c r="F29" s="8">
        <f t="shared" si="1"/>
        <v>10</v>
      </c>
      <c r="G29" s="8">
        <f t="shared" si="1"/>
        <v>10</v>
      </c>
      <c r="H29" s="87">
        <f t="shared" si="1"/>
        <v>10</v>
      </c>
      <c r="I29" s="94">
        <f t="shared" si="1"/>
        <v>10</v>
      </c>
      <c r="J29" s="94">
        <f t="shared" si="1"/>
        <v>10</v>
      </c>
      <c r="K29" s="94">
        <f>K27+K28</f>
        <v>10</v>
      </c>
      <c r="L29" s="101">
        <f>L27+L28</f>
        <v>10</v>
      </c>
      <c r="M29" s="101">
        <f>M27+M28</f>
        <v>110</v>
      </c>
      <c r="N29" s="112"/>
    </row>
    <row r="30" spans="1:14" ht="9.75" customHeight="1">
      <c r="A30" s="14"/>
      <c r="B30" s="18"/>
      <c r="C30" s="11"/>
      <c r="D30" s="11"/>
      <c r="E30" s="88"/>
      <c r="F30" s="11"/>
      <c r="G30" s="11"/>
      <c r="H30" s="88"/>
      <c r="I30" s="95"/>
      <c r="J30" s="95"/>
      <c r="K30" s="95"/>
      <c r="L30" s="102"/>
      <c r="M30" s="102"/>
      <c r="N30" s="37"/>
    </row>
    <row r="31" spans="1:14" s="4" customFormat="1" ht="13.5" thickBot="1">
      <c r="A31" s="13" t="s">
        <v>0</v>
      </c>
      <c r="B31" s="30">
        <f aca="true" t="shared" si="2" ref="B31:J31">B25+B29</f>
        <v>50</v>
      </c>
      <c r="C31" s="31">
        <f t="shared" si="2"/>
        <v>50</v>
      </c>
      <c r="D31" s="31">
        <f t="shared" si="2"/>
        <v>50</v>
      </c>
      <c r="E31" s="89">
        <f t="shared" si="2"/>
        <v>50</v>
      </c>
      <c r="F31" s="31">
        <f t="shared" si="2"/>
        <v>50</v>
      </c>
      <c r="G31" s="31">
        <f t="shared" si="2"/>
        <v>50</v>
      </c>
      <c r="H31" s="89">
        <f t="shared" si="2"/>
        <v>50</v>
      </c>
      <c r="I31" s="96">
        <f t="shared" si="2"/>
        <v>50</v>
      </c>
      <c r="J31" s="96">
        <f t="shared" si="2"/>
        <v>50</v>
      </c>
      <c r="K31" s="96">
        <f>K25+K29</f>
        <v>50</v>
      </c>
      <c r="L31" s="103">
        <f>L25+L29</f>
        <v>50</v>
      </c>
      <c r="M31" s="103">
        <f>M25+M29</f>
        <v>550</v>
      </c>
      <c r="N31" s="37"/>
    </row>
    <row r="32" spans="1:13" ht="13.5" thickBot="1">
      <c r="A32" s="15" t="s">
        <v>2</v>
      </c>
      <c r="B32" s="145">
        <f>B31+C31+D31+E31+F31+G31+H31+I31+J31+K31+L31</f>
        <v>550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2" ht="12.75" customHeight="1" thickBot="1">
      <c r="A33" s="10"/>
      <c r="B33" s="58"/>
      <c r="C33" s="58"/>
      <c r="D33" s="58"/>
      <c r="E33" s="58"/>
      <c r="F33" s="58"/>
      <c r="G33" s="58"/>
      <c r="H33" s="58" t="s">
        <v>26</v>
      </c>
      <c r="I33" s="58" t="s">
        <v>27</v>
      </c>
      <c r="J33" s="58"/>
      <c r="K33" s="58"/>
      <c r="L33" s="58"/>
    </row>
    <row r="34" spans="1:12" ht="12.75">
      <c r="A34" s="10"/>
      <c r="B34" s="68" t="s">
        <v>24</v>
      </c>
      <c r="C34" s="69"/>
      <c r="D34" s="70"/>
      <c r="E34" s="70"/>
      <c r="F34" s="70"/>
      <c r="G34" s="70"/>
      <c r="H34" s="71">
        <f>'FY 13'!H34+'FY 14'!H34+'FY 15'!H34+'FY 16'!H34+'FY 17'!H34</f>
        <v>40</v>
      </c>
      <c r="I34" s="76">
        <f>H34/(H34+H35)</f>
        <v>0.5</v>
      </c>
      <c r="J34" s="111"/>
      <c r="K34" s="111"/>
      <c r="L34" s="111"/>
    </row>
    <row r="35" spans="1:12" ht="17.25" customHeight="1" thickBot="1">
      <c r="A35" s="10"/>
      <c r="B35" s="72" t="s">
        <v>25</v>
      </c>
      <c r="C35" s="73"/>
      <c r="D35" s="74"/>
      <c r="E35" s="74"/>
      <c r="F35" s="74"/>
      <c r="G35" s="74"/>
      <c r="H35" s="75">
        <f>'FY 13'!H35+'FY 14'!H35+'FY 15'!H35+'FY 16'!H35+'FY 17'!H35</f>
        <v>40</v>
      </c>
      <c r="I35" s="77">
        <f>H35/(H34+H35)</f>
        <v>0.5</v>
      </c>
      <c r="J35" s="111"/>
      <c r="K35" s="111"/>
      <c r="L35" s="111"/>
    </row>
    <row r="36" ht="13.5" thickBot="1">
      <c r="A36" s="5"/>
    </row>
    <row r="37" spans="1:13" ht="38.25">
      <c r="A37" s="48" t="s">
        <v>8</v>
      </c>
      <c r="B37" s="34" t="s">
        <v>1</v>
      </c>
      <c r="C37" s="35" t="s">
        <v>19</v>
      </c>
      <c r="D37" s="35" t="s">
        <v>23</v>
      </c>
      <c r="E37" s="35" t="s">
        <v>33</v>
      </c>
      <c r="F37" s="35" t="s">
        <v>34</v>
      </c>
      <c r="G37" s="35" t="s">
        <v>35</v>
      </c>
      <c r="H37" s="35" t="s">
        <v>38</v>
      </c>
      <c r="I37" s="35" t="s">
        <v>39</v>
      </c>
      <c r="J37" s="35" t="s">
        <v>40</v>
      </c>
      <c r="K37" s="35" t="s">
        <v>41</v>
      </c>
      <c r="L37" s="36" t="s">
        <v>42</v>
      </c>
      <c r="M37" s="114" t="s">
        <v>0</v>
      </c>
    </row>
    <row r="38" spans="1:13" ht="12.75">
      <c r="A38" s="39" t="s">
        <v>9</v>
      </c>
      <c r="B38" s="25">
        <f>'FY 13'!B38+'FY 14'!B38+'FY 15'!B38+'FY 16'!B38+'FY 17'!B38</f>
        <v>5</v>
      </c>
      <c r="C38" s="49"/>
      <c r="D38" s="6">
        <f>'FY 13'!D38+'FY 14'!D38+'FY 15'!D38+'FY 16'!D38+'FY 17'!D38</f>
        <v>5</v>
      </c>
      <c r="E38" s="6">
        <f>'FY 13'!E38+'FY 14'!E38+'FY 15'!E38+'FY 16'!E38+'FY 17'!E38</f>
        <v>5</v>
      </c>
      <c r="F38" s="6">
        <f>'FY 13'!F38+'FY 14'!F38+'FY 15'!F38+'FY 16'!F38+'FY 17'!F38</f>
        <v>5</v>
      </c>
      <c r="G38" s="6">
        <f>'FY 13'!G38+'FY 14'!G38+'FY 15'!G38+'FY 16'!G38+'FY 17'!G38</f>
        <v>5</v>
      </c>
      <c r="H38" s="6">
        <f>'FY 13'!H38+'FY 14'!H38+'FY 15'!H38+'FY 16'!H38+'FY 17'!H38</f>
        <v>5</v>
      </c>
      <c r="I38" s="6">
        <f>'FY 13'!I38+'FY 14'!I38+'FY 15'!I38+'FY 16'!I38+'FY 17'!I38</f>
        <v>5</v>
      </c>
      <c r="J38" s="6">
        <f>'FY 13'!J38+'FY 14'!J38+'FY 15'!J38+'FY 16'!J38+'FY 17'!J38</f>
        <v>5</v>
      </c>
      <c r="K38" s="6">
        <f>'FY 13'!K38+'FY 14'!K38+'FY 15'!K38+'FY 16'!K38+'FY 17'!K38</f>
        <v>5</v>
      </c>
      <c r="L38" s="120">
        <f>'FY 13'!L38+'FY 14'!L38+'FY 15'!L38+'FY 16'!L38+'FY 17'!L38</f>
        <v>5</v>
      </c>
      <c r="M38" s="125">
        <f>SUM(B38:L38)</f>
        <v>50</v>
      </c>
    </row>
    <row r="39" spans="1:13" ht="12.75">
      <c r="A39" s="40" t="s">
        <v>10</v>
      </c>
      <c r="B39" s="25">
        <f>'FY 13'!B39+'FY 14'!B39+'FY 15'!B39+'FY 16'!B39+'FY 17'!B39</f>
        <v>5</v>
      </c>
      <c r="C39" s="50"/>
      <c r="D39" s="6">
        <f>'FY 13'!D39+'FY 14'!D39+'FY 15'!D39+'FY 16'!D39+'FY 17'!D39</f>
        <v>5</v>
      </c>
      <c r="E39" s="6">
        <f>'FY 13'!E39+'FY 14'!E39+'FY 15'!E39+'FY 16'!E39+'FY 17'!E39</f>
        <v>5</v>
      </c>
      <c r="F39" s="6">
        <f>'FY 13'!F39+'FY 14'!F39+'FY 15'!F39+'FY 16'!F39+'FY 17'!F39</f>
        <v>5</v>
      </c>
      <c r="G39" s="6">
        <f>'FY 13'!G39+'FY 14'!G39+'FY 15'!G39+'FY 16'!G39+'FY 17'!G39</f>
        <v>5</v>
      </c>
      <c r="H39" s="6">
        <f>'FY 13'!H39+'FY 14'!H39+'FY 15'!H39+'FY 16'!H39+'FY 17'!H39</f>
        <v>5</v>
      </c>
      <c r="I39" s="6">
        <f>'FY 13'!I39+'FY 14'!I39+'FY 15'!I39+'FY 16'!I39+'FY 17'!I39</f>
        <v>5</v>
      </c>
      <c r="J39" s="6">
        <f>'FY 13'!J39+'FY 14'!J39+'FY 15'!J39+'FY 16'!J39+'FY 17'!J39</f>
        <v>5</v>
      </c>
      <c r="K39" s="6">
        <f>'FY 13'!K39+'FY 14'!K39+'FY 15'!K39+'FY 16'!K39+'FY 17'!K39</f>
        <v>5</v>
      </c>
      <c r="L39" s="80">
        <f>'FY 13'!L39+'FY 14'!L39+'FY 15'!L39+'FY 16'!L39+'FY 17'!L39</f>
        <v>5</v>
      </c>
      <c r="M39" s="126">
        <f>SUM(B39:L39)</f>
        <v>50</v>
      </c>
    </row>
    <row r="40" spans="1:13" ht="13.5" thickBot="1">
      <c r="A40" s="41" t="s">
        <v>0</v>
      </c>
      <c r="B40" s="42">
        <f>SUM(B38:B39)</f>
        <v>10</v>
      </c>
      <c r="C40" s="42">
        <f aca="true" t="shared" si="3" ref="C40:I40">SUM(C38:C39)</f>
        <v>0</v>
      </c>
      <c r="D40" s="42">
        <f t="shared" si="3"/>
        <v>10</v>
      </c>
      <c r="E40" s="42">
        <f t="shared" si="3"/>
        <v>10</v>
      </c>
      <c r="F40" s="42">
        <f t="shared" si="3"/>
        <v>10</v>
      </c>
      <c r="G40" s="42">
        <f t="shared" si="3"/>
        <v>10</v>
      </c>
      <c r="H40" s="42">
        <f t="shared" si="3"/>
        <v>10</v>
      </c>
      <c r="I40" s="42">
        <f t="shared" si="3"/>
        <v>10</v>
      </c>
      <c r="J40" s="108"/>
      <c r="K40" s="108"/>
      <c r="L40" s="43">
        <f>SUM(L38:L39)</f>
        <v>10</v>
      </c>
      <c r="M40" s="119">
        <f>SUM(M38:M39)</f>
        <v>100</v>
      </c>
    </row>
    <row r="41" spans="1:14" ht="12.75">
      <c r="A41" s="6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13.5" thickBot="1">
      <c r="A42" s="5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3" ht="13.5" thickBot="1">
      <c r="A43" s="54" t="s">
        <v>37</v>
      </c>
      <c r="B43" s="55"/>
      <c r="C43" s="56"/>
      <c r="D43" s="56"/>
      <c r="E43" s="56"/>
      <c r="F43" s="56"/>
      <c r="G43" s="56"/>
      <c r="H43" s="56"/>
      <c r="I43" s="56"/>
      <c r="J43" s="109"/>
      <c r="K43" s="109"/>
      <c r="L43" s="57"/>
      <c r="M43" s="57"/>
    </row>
    <row r="44" spans="1:13" ht="12.75">
      <c r="A44" s="44" t="s">
        <v>6</v>
      </c>
      <c r="B44" s="32">
        <f>(+'FY 13'!B44+'FY 14'!B44+'FY 15'!B44+'FY 16'!B44+'FY 17'!B44)/5</f>
        <v>0.01</v>
      </c>
      <c r="C44" s="32">
        <f>(+'FY 13'!C44+'FY 14'!C44+'FY 15'!C44+'FY 16'!C44+'FY 17'!C44)/5</f>
        <v>0.01</v>
      </c>
      <c r="D44" s="32">
        <f>(+'FY 13'!D44+'FY 14'!D44+'FY 15'!D44+'FY 16'!D44+'FY 17'!D44)/5</f>
        <v>0.01</v>
      </c>
      <c r="E44" s="32">
        <f>(+'FY 13'!E44+'FY 14'!E44+'FY 15'!E44+'FY 16'!E44+'FY 17'!E44)/5</f>
        <v>0.01</v>
      </c>
      <c r="F44" s="32">
        <f>(+'FY 13'!F44+'FY 14'!F44+'FY 15'!F44+'FY 16'!F44+'FY 17'!F44)/5</f>
        <v>0.01</v>
      </c>
      <c r="G44" s="32">
        <f>(+'FY 13'!G44+'FY 14'!G44+'FY 15'!G44+'FY 16'!G44+'FY 17'!G44)/5</f>
        <v>0.01</v>
      </c>
      <c r="H44" s="32">
        <f>(+'FY 13'!H44+'FY 14'!H44+'FY 15'!H44+'FY 16'!H44+'FY 17'!H44)/5</f>
        <v>0.01</v>
      </c>
      <c r="I44" s="32">
        <f>(+'FY 13'!I44+'FY 14'!I44+'FY 15'!I44+'FY 16'!I44+'FY 17'!I44)/5</f>
        <v>0.01</v>
      </c>
      <c r="J44" s="32">
        <f>(+'FY 13'!J44+'FY 14'!J44+'FY 15'!J44+'FY 16'!J44+'FY 17'!J44)/5</f>
        <v>0.01</v>
      </c>
      <c r="K44" s="32">
        <f>(+'FY 13'!K44+'FY 14'!K44+'FY 15'!K44+'FY 16'!K44+'FY 17'!K44)/5</f>
        <v>0.01</v>
      </c>
      <c r="L44" s="127">
        <f>(+'FY 13'!L44+'FY 14'!L44+'FY 15'!L44+'FY 16'!L44+'FY 17'!L44)/5</f>
        <v>0.01</v>
      </c>
      <c r="M44" s="45">
        <f>M45/B25</f>
        <v>0.10999999999999999</v>
      </c>
    </row>
    <row r="45" spans="1:13" ht="17.25" customHeight="1" thickBot="1">
      <c r="A45" s="46" t="s">
        <v>7</v>
      </c>
      <c r="B45" s="63">
        <f>B44*B25</f>
        <v>0.4</v>
      </c>
      <c r="C45" s="63">
        <f>C44*C25</f>
        <v>0.4</v>
      </c>
      <c r="D45" s="63">
        <f aca="true" t="shared" si="4" ref="D45:K45">D44*D25</f>
        <v>0.4</v>
      </c>
      <c r="E45" s="63">
        <f t="shared" si="4"/>
        <v>0.4</v>
      </c>
      <c r="F45" s="63">
        <f t="shared" si="4"/>
        <v>0.4</v>
      </c>
      <c r="G45" s="63">
        <f t="shared" si="4"/>
        <v>0.4</v>
      </c>
      <c r="H45" s="63">
        <f t="shared" si="4"/>
        <v>0.4</v>
      </c>
      <c r="I45" s="63">
        <f t="shared" si="4"/>
        <v>0.4</v>
      </c>
      <c r="J45" s="63">
        <f t="shared" si="4"/>
        <v>0.4</v>
      </c>
      <c r="K45" s="63">
        <f t="shared" si="4"/>
        <v>0.4</v>
      </c>
      <c r="L45" s="122">
        <f>L44*L25</f>
        <v>0.4</v>
      </c>
      <c r="M45" s="121">
        <f>SUM(B45:L45)</f>
        <v>4.3999999999999995</v>
      </c>
    </row>
    <row r="46" spans="1:13" ht="17.25" customHeight="1">
      <c r="A46" s="3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ht="15.75" customHeight="1">
      <c r="A47" s="157" t="str">
        <f>+A2</f>
        <v>ON SUMMARY PAGE TYPE PROJECT NAME HERE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1:13" ht="15" customHeight="1">
      <c r="A48" s="157" t="s">
        <v>28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9"/>
    </row>
    <row r="49" spans="1:13" ht="15.75" customHeight="1">
      <c r="A49" s="160" t="s">
        <v>32</v>
      </c>
      <c r="B49" s="161"/>
      <c r="C49" s="161"/>
      <c r="D49" s="162"/>
      <c r="E49" s="106"/>
      <c r="F49" s="148" t="s">
        <v>31</v>
      </c>
      <c r="G49" s="149"/>
      <c r="H49" s="149"/>
      <c r="I49" s="149"/>
      <c r="J49" s="149"/>
      <c r="K49" s="149"/>
      <c r="L49" s="149"/>
      <c r="M49" s="150"/>
    </row>
    <row r="50" spans="1:13" ht="12.75">
      <c r="A50" s="151" t="s">
        <v>30</v>
      </c>
      <c r="B50" s="152"/>
      <c r="C50" s="152"/>
      <c r="D50" s="153"/>
      <c r="E50" s="104"/>
      <c r="F50" s="151" t="s">
        <v>29</v>
      </c>
      <c r="G50" s="152"/>
      <c r="H50" s="152"/>
      <c r="I50" s="152"/>
      <c r="J50" s="152"/>
      <c r="K50" s="152"/>
      <c r="L50" s="152"/>
      <c r="M50" s="153"/>
    </row>
    <row r="51" spans="1:13" ht="12.75">
      <c r="A51" s="154"/>
      <c r="B51" s="155"/>
      <c r="C51" s="155"/>
      <c r="D51" s="156"/>
      <c r="E51" s="105"/>
      <c r="F51" s="154"/>
      <c r="G51" s="155"/>
      <c r="H51" s="155"/>
      <c r="I51" s="155"/>
      <c r="J51" s="155"/>
      <c r="K51" s="155"/>
      <c r="L51" s="155"/>
      <c r="M51" s="156"/>
    </row>
    <row r="52" spans="1:13" ht="12.7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</sheetData>
  <sheetProtection/>
  <mergeCells count="10">
    <mergeCell ref="A1:M1"/>
    <mergeCell ref="A2:M3"/>
    <mergeCell ref="B4:M4"/>
    <mergeCell ref="B32:M32"/>
    <mergeCell ref="F49:M49"/>
    <mergeCell ref="F50:M51"/>
    <mergeCell ref="A48:M48"/>
    <mergeCell ref="A50:D51"/>
    <mergeCell ref="A49:D49"/>
    <mergeCell ref="A47:M47"/>
  </mergeCells>
  <printOptions horizontalCentered="1" verticalCentered="1"/>
  <pageMargins left="0.2" right="0.2" top="0.19" bottom="0.17" header="0.17" footer="0.17"/>
  <pageSetup fitToHeight="1" fitToWidth="1" horizontalDpi="600" verticalDpi="600" orientation="landscape" scale="74" r:id="rId1"/>
  <headerFooter alignWithMargins="0">
    <oddFooter>&amp;LLegume Innovation Lab&amp;C&amp;A&amp;Rpage 1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3">
      <selection activeCell="M45" sqref="M45"/>
    </sheetView>
  </sheetViews>
  <sheetFormatPr defaultColWidth="8.8515625" defaultRowHeight="12.75"/>
  <cols>
    <col min="1" max="1" width="29.421875" style="1" customWidth="1"/>
    <col min="2" max="2" width="11.8515625" style="0" customWidth="1"/>
    <col min="3" max="3" width="12.140625" style="0" bestFit="1" customWidth="1"/>
    <col min="4" max="5" width="13.00390625" style="0" customWidth="1"/>
    <col min="6" max="8" width="12.421875" style="0" customWidth="1"/>
    <col min="9" max="12" width="14.00390625" style="0" customWidth="1"/>
    <col min="13" max="13" width="12.28125" style="0" customWidth="1"/>
    <col min="14" max="14" width="11.8515625" style="0" customWidth="1"/>
    <col min="15" max="15" width="10.00390625" style="0" customWidth="1"/>
  </cols>
  <sheetData>
    <row r="1" spans="1:13" ht="21" thickBot="1">
      <c r="A1" s="133" t="str">
        <f>RIGHT(Summary!A1,48)&amp;(" FY 13")</f>
        <v>Legume Innovation Lab Project : BUDGET SUMMARY FY 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2.75">
      <c r="A2" s="136" t="str">
        <f>Summary!A2</f>
        <v>ON SUMMARY PAGE TYPE PROJECT NAME HERE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3.5" thickBot="1">
      <c r="A4" s="22"/>
      <c r="B4" s="163" t="s">
        <v>47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ht="39" thickBot="1">
      <c r="A5" s="52"/>
      <c r="B5" s="34" t="s">
        <v>1</v>
      </c>
      <c r="C5" s="35" t="s">
        <v>19</v>
      </c>
      <c r="D5" s="35" t="s">
        <v>23</v>
      </c>
      <c r="E5" s="35" t="s">
        <v>33</v>
      </c>
      <c r="F5" s="35" t="s">
        <v>34</v>
      </c>
      <c r="G5" s="35" t="s">
        <v>35</v>
      </c>
      <c r="H5" s="35" t="s">
        <v>38</v>
      </c>
      <c r="I5" s="35" t="s">
        <v>39</v>
      </c>
      <c r="J5" s="35" t="s">
        <v>40</v>
      </c>
      <c r="K5" s="35" t="s">
        <v>41</v>
      </c>
      <c r="L5" s="36" t="s">
        <v>42</v>
      </c>
      <c r="M5" s="114" t="s">
        <v>0</v>
      </c>
    </row>
    <row r="6" spans="1:13" ht="25.5">
      <c r="A6" s="33" t="s">
        <v>18</v>
      </c>
      <c r="B6" s="61" t="str">
        <f>+Summary!B6</f>
        <v>enter name here</v>
      </c>
      <c r="C6" s="62"/>
      <c r="D6" s="62" t="str">
        <f>+Summary!D6</f>
        <v>enter name here</v>
      </c>
      <c r="E6" s="62" t="str">
        <f>+Summary!E6</f>
        <v>enter name here</v>
      </c>
      <c r="F6" s="62" t="str">
        <f>+Summary!F6</f>
        <v>enter name here</v>
      </c>
      <c r="G6" s="62" t="str">
        <f>+Summary!G6</f>
        <v>enter name here</v>
      </c>
      <c r="H6" s="62" t="str">
        <f>+Summary!H6</f>
        <v>enter name here</v>
      </c>
      <c r="I6" s="62" t="str">
        <f>+Summary!I6</f>
        <v>enter name here</v>
      </c>
      <c r="J6" s="62" t="str">
        <f>+Summary!J6</f>
        <v>enter name here</v>
      </c>
      <c r="K6" s="78" t="str">
        <f>+Summary!K6</f>
        <v>enter name here</v>
      </c>
      <c r="L6" s="117" t="str">
        <f>+Summary!L6</f>
        <v>enter name here</v>
      </c>
      <c r="M6" s="115"/>
    </row>
    <row r="7" spans="1:13" ht="24.75" customHeight="1">
      <c r="A7" s="124" t="s">
        <v>52</v>
      </c>
      <c r="B7" s="123" t="str">
        <f>+Summary!B7</f>
        <v>US</v>
      </c>
      <c r="C7" s="123" t="str">
        <f>+Summary!C7</f>
        <v>HC</v>
      </c>
      <c r="D7" s="62" t="str">
        <f>+Summary!D7</f>
        <v>Enter HC or US</v>
      </c>
      <c r="E7" s="62" t="str">
        <f>+Summary!E7</f>
        <v>Enter HC or US</v>
      </c>
      <c r="F7" s="62" t="str">
        <f>+Summary!F7</f>
        <v>Enter HC or US</v>
      </c>
      <c r="G7" s="62" t="str">
        <f>+Summary!G7</f>
        <v>Enter HC or US</v>
      </c>
      <c r="H7" s="62" t="str">
        <f>+Summary!H7</f>
        <v>Enter HC or US</v>
      </c>
      <c r="I7" s="62" t="str">
        <f>+Summary!I7</f>
        <v>Enter HC or US</v>
      </c>
      <c r="J7" s="62" t="str">
        <f>+Summary!J7</f>
        <v>Enter HC or US</v>
      </c>
      <c r="K7" s="62" t="str">
        <f>+Summary!K7</f>
        <v>Enter HC or US</v>
      </c>
      <c r="L7" s="117" t="str">
        <f>+Summary!L7</f>
        <v>Enter HC or US</v>
      </c>
      <c r="M7" s="115"/>
    </row>
    <row r="8" spans="1:14" s="2" customFormat="1" ht="7.5" customHeight="1">
      <c r="A8" s="22"/>
      <c r="B8" s="28"/>
      <c r="C8" s="28"/>
      <c r="D8" s="28"/>
      <c r="E8" s="28"/>
      <c r="F8" s="28"/>
      <c r="G8" s="28"/>
      <c r="H8" s="28"/>
      <c r="I8" s="28"/>
      <c r="J8" s="28"/>
      <c r="K8" s="28"/>
      <c r="L8" s="113"/>
      <c r="M8" s="116"/>
      <c r="N8" s="37"/>
    </row>
    <row r="9" spans="1:13" ht="12.75">
      <c r="A9" s="20" t="s">
        <v>16</v>
      </c>
      <c r="B9" s="24"/>
      <c r="C9" s="23"/>
      <c r="D9" s="23"/>
      <c r="E9" s="83"/>
      <c r="F9" s="23"/>
      <c r="G9" s="83"/>
      <c r="H9" s="83"/>
      <c r="I9" s="90"/>
      <c r="J9" s="90"/>
      <c r="K9" s="90"/>
      <c r="L9" s="97"/>
      <c r="M9" s="97"/>
    </row>
    <row r="10" spans="1:13" ht="12.75">
      <c r="A10" s="47" t="s">
        <v>3</v>
      </c>
      <c r="B10" s="25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80">
        <v>1</v>
      </c>
      <c r="M10" s="80">
        <f>SUM(B10:L10)</f>
        <v>11</v>
      </c>
    </row>
    <row r="11" spans="1:13" ht="12.75">
      <c r="A11" s="47" t="s">
        <v>17</v>
      </c>
      <c r="B11" s="25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80">
        <v>1</v>
      </c>
      <c r="M11" s="80">
        <f>SUM(B11:L11)</f>
        <v>11</v>
      </c>
    </row>
    <row r="12" spans="1:13" ht="12.75">
      <c r="A12" s="16"/>
      <c r="B12" s="25"/>
      <c r="C12" s="6"/>
      <c r="D12" s="6"/>
      <c r="E12" s="6"/>
      <c r="F12" s="6"/>
      <c r="G12" s="6"/>
      <c r="H12" s="6"/>
      <c r="I12" s="6"/>
      <c r="J12" s="6"/>
      <c r="K12" s="6"/>
      <c r="L12" s="80"/>
      <c r="M12" s="80"/>
    </row>
    <row r="13" spans="1:13" ht="12.75">
      <c r="A13" s="13" t="s">
        <v>11</v>
      </c>
      <c r="B13" s="25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80">
        <v>1</v>
      </c>
      <c r="M13" s="80">
        <f>SUM(B13:L13)</f>
        <v>11</v>
      </c>
    </row>
    <row r="14" spans="1:13" ht="12.75">
      <c r="A14" s="12"/>
      <c r="B14" s="25"/>
      <c r="C14" s="6"/>
      <c r="D14" s="6"/>
      <c r="E14" s="6"/>
      <c r="F14" s="6"/>
      <c r="G14" s="6"/>
      <c r="H14" s="6"/>
      <c r="I14" s="6"/>
      <c r="J14" s="6"/>
      <c r="K14" s="6"/>
      <c r="L14" s="80"/>
      <c r="M14" s="80"/>
    </row>
    <row r="15" spans="1:13" ht="12.75">
      <c r="A15" s="13" t="s">
        <v>12</v>
      </c>
      <c r="B15" s="25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80">
        <v>1</v>
      </c>
      <c r="M15" s="80">
        <f>SUM(B15:L15)</f>
        <v>11</v>
      </c>
    </row>
    <row r="16" spans="1:13" ht="12.75">
      <c r="A16" s="12"/>
      <c r="B16" s="25"/>
      <c r="C16" s="6"/>
      <c r="D16" s="6"/>
      <c r="E16" s="6"/>
      <c r="F16" s="6"/>
      <c r="G16" s="6"/>
      <c r="H16" s="6"/>
      <c r="I16" s="6"/>
      <c r="J16" s="6"/>
      <c r="K16" s="6"/>
      <c r="L16" s="80"/>
      <c r="M16" s="80"/>
    </row>
    <row r="17" spans="1:13" ht="12.75">
      <c r="A17" s="13" t="s">
        <v>13</v>
      </c>
      <c r="B17" s="25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80">
        <v>1</v>
      </c>
      <c r="M17" s="80">
        <f>SUM(B17:L17)</f>
        <v>11</v>
      </c>
    </row>
    <row r="18" spans="1:13" ht="12.75">
      <c r="A18" s="12"/>
      <c r="B18" s="25"/>
      <c r="C18" s="6"/>
      <c r="D18" s="6"/>
      <c r="E18" s="82"/>
      <c r="F18" s="6"/>
      <c r="G18" s="6"/>
      <c r="H18" s="82"/>
      <c r="I18" s="81"/>
      <c r="J18" s="81"/>
      <c r="K18" s="81"/>
      <c r="L18" s="80"/>
      <c r="M18" s="80"/>
    </row>
    <row r="19" spans="1:13" ht="12.75">
      <c r="A19" s="13" t="s">
        <v>14</v>
      </c>
      <c r="B19" s="26"/>
      <c r="C19" s="21"/>
      <c r="D19" s="21"/>
      <c r="E19" s="84"/>
      <c r="F19" s="21"/>
      <c r="G19" s="21"/>
      <c r="H19" s="84"/>
      <c r="I19" s="91"/>
      <c r="J19" s="91"/>
      <c r="K19" s="91"/>
      <c r="L19" s="98"/>
      <c r="M19" s="98"/>
    </row>
    <row r="20" spans="1:13" ht="12.75">
      <c r="A20" s="47" t="s">
        <v>4</v>
      </c>
      <c r="B20" s="25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80">
        <v>1</v>
      </c>
      <c r="M20" s="80">
        <f>SUM(B20:L20)</f>
        <v>11</v>
      </c>
    </row>
    <row r="21" spans="1:13" ht="12.75">
      <c r="A21" s="47" t="s">
        <v>5</v>
      </c>
      <c r="B21" s="25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80">
        <v>1</v>
      </c>
      <c r="M21" s="80">
        <f>SUM(B21:L21)</f>
        <v>11</v>
      </c>
    </row>
    <row r="22" spans="1:13" ht="12.75">
      <c r="A22" s="12"/>
      <c r="B22" s="25"/>
      <c r="C22" s="6"/>
      <c r="D22" s="6"/>
      <c r="E22" s="6"/>
      <c r="F22" s="6"/>
      <c r="G22" s="6"/>
      <c r="H22" s="6"/>
      <c r="I22" s="6"/>
      <c r="J22" s="6"/>
      <c r="K22" s="6"/>
      <c r="L22" s="80"/>
      <c r="M22" s="80"/>
    </row>
    <row r="23" spans="1:13" ht="12.75">
      <c r="A23" s="13" t="s">
        <v>15</v>
      </c>
      <c r="B23" s="2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80">
        <v>1</v>
      </c>
      <c r="M23" s="80">
        <f>SUM(B23:L23)</f>
        <v>11</v>
      </c>
    </row>
    <row r="24" spans="1:13" ht="12.75">
      <c r="A24" s="12"/>
      <c r="B24" s="25"/>
      <c r="C24" s="6"/>
      <c r="D24" s="6"/>
      <c r="E24" s="82"/>
      <c r="F24" s="6"/>
      <c r="G24" s="6"/>
      <c r="H24" s="82"/>
      <c r="I24" s="81"/>
      <c r="J24" s="81"/>
      <c r="K24" s="81"/>
      <c r="L24" s="80"/>
      <c r="M24" s="80"/>
    </row>
    <row r="25" spans="1:13" ht="12.75">
      <c r="A25" s="13" t="s">
        <v>20</v>
      </c>
      <c r="B25" s="29">
        <f>SUM(B9:B24)</f>
        <v>8</v>
      </c>
      <c r="C25" s="7">
        <f aca="true" t="shared" si="0" ref="C25:I25">SUM(C10:C24)</f>
        <v>8</v>
      </c>
      <c r="D25" s="7">
        <f t="shared" si="0"/>
        <v>8</v>
      </c>
      <c r="E25" s="85">
        <f t="shared" si="0"/>
        <v>8</v>
      </c>
      <c r="F25" s="7">
        <f t="shared" si="0"/>
        <v>8</v>
      </c>
      <c r="G25" s="7">
        <f t="shared" si="0"/>
        <v>8</v>
      </c>
      <c r="H25" s="85">
        <f t="shared" si="0"/>
        <v>8</v>
      </c>
      <c r="I25" s="92">
        <f t="shared" si="0"/>
        <v>8</v>
      </c>
      <c r="J25" s="92">
        <f>SUM(J10:J24)</f>
        <v>8</v>
      </c>
      <c r="K25" s="92">
        <f>SUM(K10:K24)</f>
        <v>8</v>
      </c>
      <c r="L25" s="99">
        <f>SUM(L10:L24)</f>
        <v>8</v>
      </c>
      <c r="M25" s="99">
        <f>SUM(M10:M24)</f>
        <v>88</v>
      </c>
    </row>
    <row r="26" spans="1:13" ht="12.75">
      <c r="A26" s="13"/>
      <c r="B26" s="27"/>
      <c r="C26" s="17"/>
      <c r="D26" s="17"/>
      <c r="E26" s="86"/>
      <c r="F26" s="17"/>
      <c r="G26" s="17"/>
      <c r="H26" s="86"/>
      <c r="I26" s="93"/>
      <c r="J26" s="93"/>
      <c r="K26" s="93"/>
      <c r="L26" s="100"/>
      <c r="M26" s="100"/>
    </row>
    <row r="27" spans="1:13" ht="12.75">
      <c r="A27" s="13" t="s">
        <v>21</v>
      </c>
      <c r="B27" s="25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80">
        <v>1</v>
      </c>
      <c r="M27" s="80">
        <f>SUM(B27:L27)</f>
        <v>11</v>
      </c>
    </row>
    <row r="28" spans="1:13" ht="25.5">
      <c r="A28" s="51" t="s">
        <v>36</v>
      </c>
      <c r="B28" s="25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80">
        <v>1</v>
      </c>
      <c r="M28" s="80">
        <f>SUM(B28:L28)</f>
        <v>11</v>
      </c>
    </row>
    <row r="29" spans="1:13" ht="12.75">
      <c r="A29" s="19" t="s">
        <v>22</v>
      </c>
      <c r="B29" s="9">
        <f aca="true" t="shared" si="1" ref="B29:I29">B27+B28</f>
        <v>2</v>
      </c>
      <c r="C29" s="8">
        <f t="shared" si="1"/>
        <v>2</v>
      </c>
      <c r="D29" s="8">
        <f t="shared" si="1"/>
        <v>2</v>
      </c>
      <c r="E29" s="87">
        <f t="shared" si="1"/>
        <v>2</v>
      </c>
      <c r="F29" s="8">
        <f t="shared" si="1"/>
        <v>2</v>
      </c>
      <c r="G29" s="8">
        <f t="shared" si="1"/>
        <v>2</v>
      </c>
      <c r="H29" s="87">
        <f t="shared" si="1"/>
        <v>2</v>
      </c>
      <c r="I29" s="94">
        <f t="shared" si="1"/>
        <v>2</v>
      </c>
      <c r="J29" s="94">
        <f>J27+J28</f>
        <v>2</v>
      </c>
      <c r="K29" s="94">
        <f>K27+K28</f>
        <v>2</v>
      </c>
      <c r="L29" s="101">
        <f>L27+L28</f>
        <v>2</v>
      </c>
      <c r="M29" s="101">
        <f>M27+M28</f>
        <v>22</v>
      </c>
    </row>
    <row r="30" spans="1:13" ht="12.75">
      <c r="A30" s="14"/>
      <c r="B30" s="18"/>
      <c r="C30" s="11"/>
      <c r="D30" s="11"/>
      <c r="E30" s="88"/>
      <c r="F30" s="11"/>
      <c r="G30" s="11"/>
      <c r="H30" s="88"/>
      <c r="I30" s="95"/>
      <c r="J30" s="95"/>
      <c r="K30" s="95"/>
      <c r="L30" s="102"/>
      <c r="M30" s="102"/>
    </row>
    <row r="31" spans="1:13" ht="13.5" thickBot="1">
      <c r="A31" s="13" t="s">
        <v>0</v>
      </c>
      <c r="B31" s="30">
        <f aca="true" t="shared" si="2" ref="B31:I31">B25+B29</f>
        <v>10</v>
      </c>
      <c r="C31" s="31">
        <f t="shared" si="2"/>
        <v>10</v>
      </c>
      <c r="D31" s="31">
        <f t="shared" si="2"/>
        <v>10</v>
      </c>
      <c r="E31" s="89">
        <f t="shared" si="2"/>
        <v>10</v>
      </c>
      <c r="F31" s="31">
        <f t="shared" si="2"/>
        <v>10</v>
      </c>
      <c r="G31" s="31">
        <f t="shared" si="2"/>
        <v>10</v>
      </c>
      <c r="H31" s="89">
        <f t="shared" si="2"/>
        <v>10</v>
      </c>
      <c r="I31" s="96">
        <f t="shared" si="2"/>
        <v>10</v>
      </c>
      <c r="J31" s="96">
        <f>J25+J29</f>
        <v>10</v>
      </c>
      <c r="K31" s="96">
        <f>K25+K29</f>
        <v>10</v>
      </c>
      <c r="L31" s="103">
        <f>L25+L29</f>
        <v>10</v>
      </c>
      <c r="M31" s="103">
        <f>M25+M29</f>
        <v>110</v>
      </c>
    </row>
    <row r="32" spans="1:13" ht="13.5" thickBot="1">
      <c r="A32" s="15" t="s">
        <v>2</v>
      </c>
      <c r="B32" s="145">
        <f>B31+C31+D31+E31+F31+G31+H31+I31+J31+K31+L31</f>
        <v>110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2" ht="13.5" thickBot="1">
      <c r="A33" s="10"/>
      <c r="B33" s="58"/>
      <c r="C33" s="58"/>
      <c r="D33" s="58"/>
      <c r="E33" s="58"/>
      <c r="F33" s="58"/>
      <c r="G33" s="58"/>
      <c r="H33" s="58" t="s">
        <v>26</v>
      </c>
      <c r="I33" s="58" t="s">
        <v>27</v>
      </c>
      <c r="J33" s="58"/>
      <c r="K33" s="58"/>
      <c r="L33" s="58"/>
    </row>
    <row r="34" spans="1:12" ht="12.75">
      <c r="A34" s="10"/>
      <c r="B34" s="68" t="s">
        <v>24</v>
      </c>
      <c r="C34" s="69"/>
      <c r="D34" s="70"/>
      <c r="E34" s="70"/>
      <c r="F34" s="70"/>
      <c r="G34" s="70"/>
      <c r="H34" s="71">
        <f>SUMIF($B$7:$L$7,"US",$B$25:$L$25)</f>
        <v>8</v>
      </c>
      <c r="I34" s="76">
        <f>H34/(H34+H35)</f>
        <v>0.5</v>
      </c>
      <c r="J34" s="111"/>
      <c r="K34" s="111"/>
      <c r="L34" s="111"/>
    </row>
    <row r="35" spans="1:12" ht="13.5" thickBot="1">
      <c r="A35" s="10"/>
      <c r="B35" s="72" t="s">
        <v>25</v>
      </c>
      <c r="C35" s="73"/>
      <c r="D35" s="74"/>
      <c r="E35" s="74"/>
      <c r="F35" s="74"/>
      <c r="G35" s="74"/>
      <c r="H35" s="75">
        <f>SUMIF($B$7:$L$7,"HC",$B$25:$L$25)</f>
        <v>8</v>
      </c>
      <c r="I35" s="77">
        <f>H35/(H34+H35)</f>
        <v>0.5</v>
      </c>
      <c r="J35" s="111"/>
      <c r="K35" s="111"/>
      <c r="L35" s="111"/>
    </row>
    <row r="36" ht="13.5" thickBot="1">
      <c r="A36" s="5"/>
    </row>
    <row r="37" spans="1:13" ht="38.25">
      <c r="A37" s="48" t="s">
        <v>8</v>
      </c>
      <c r="B37" s="34" t="s">
        <v>1</v>
      </c>
      <c r="C37" s="35" t="s">
        <v>19</v>
      </c>
      <c r="D37" s="35" t="s">
        <v>23</v>
      </c>
      <c r="E37" s="35" t="s">
        <v>33</v>
      </c>
      <c r="F37" s="35" t="s">
        <v>34</v>
      </c>
      <c r="G37" s="35" t="s">
        <v>35</v>
      </c>
      <c r="H37" s="35" t="s">
        <v>38</v>
      </c>
      <c r="I37" s="35" t="s">
        <v>39</v>
      </c>
      <c r="J37" s="35" t="s">
        <v>40</v>
      </c>
      <c r="K37" s="35" t="s">
        <v>41</v>
      </c>
      <c r="L37" s="36" t="s">
        <v>42</v>
      </c>
      <c r="M37" s="114" t="s">
        <v>0</v>
      </c>
    </row>
    <row r="38" spans="1:13" ht="12.75">
      <c r="A38" s="39" t="s">
        <v>9</v>
      </c>
      <c r="B38" s="25">
        <v>1</v>
      </c>
      <c r="C38" s="49"/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120">
        <v>1</v>
      </c>
      <c r="M38" s="125">
        <f>SUM(B38:L38)</f>
        <v>10</v>
      </c>
    </row>
    <row r="39" spans="1:13" ht="12.75">
      <c r="A39" s="40" t="s">
        <v>10</v>
      </c>
      <c r="B39" s="25">
        <v>1</v>
      </c>
      <c r="C39" s="50"/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80">
        <v>1</v>
      </c>
      <c r="M39" s="125">
        <f>SUM(B39:L39)</f>
        <v>10</v>
      </c>
    </row>
    <row r="40" spans="1:13" ht="13.5" thickBot="1">
      <c r="A40" s="41" t="s">
        <v>0</v>
      </c>
      <c r="B40" s="42">
        <f>SUM(B38:B39)</f>
        <v>2</v>
      </c>
      <c r="C40" s="42">
        <f aca="true" t="shared" si="3" ref="C40:K40">SUM(C38:C39)</f>
        <v>0</v>
      </c>
      <c r="D40" s="42">
        <f t="shared" si="3"/>
        <v>2</v>
      </c>
      <c r="E40" s="42">
        <f t="shared" si="3"/>
        <v>2</v>
      </c>
      <c r="F40" s="42">
        <f t="shared" si="3"/>
        <v>2</v>
      </c>
      <c r="G40" s="42">
        <f t="shared" si="3"/>
        <v>2</v>
      </c>
      <c r="H40" s="42">
        <f t="shared" si="3"/>
        <v>2</v>
      </c>
      <c r="I40" s="42">
        <f t="shared" si="3"/>
        <v>2</v>
      </c>
      <c r="J40" s="108">
        <f t="shared" si="3"/>
        <v>2</v>
      </c>
      <c r="K40" s="108">
        <f t="shared" si="3"/>
        <v>2</v>
      </c>
      <c r="L40" s="43">
        <f>SUM(L38:L39)</f>
        <v>2</v>
      </c>
      <c r="M40" s="119">
        <f>SUM(M38:M39)</f>
        <v>20</v>
      </c>
    </row>
    <row r="41" spans="1:13" ht="12.75">
      <c r="A41" s="6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3.5" thickBot="1">
      <c r="A42" s="5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6.25" thickBot="1">
      <c r="A43" s="54" t="s">
        <v>37</v>
      </c>
      <c r="B43" s="55"/>
      <c r="C43" s="56"/>
      <c r="D43" s="56"/>
      <c r="E43" s="56"/>
      <c r="F43" s="56"/>
      <c r="G43" s="56"/>
      <c r="H43" s="56"/>
      <c r="I43" s="56"/>
      <c r="J43" s="109"/>
      <c r="K43" s="109"/>
      <c r="L43" s="57"/>
      <c r="M43" s="57"/>
    </row>
    <row r="44" spans="1:13" ht="12.75">
      <c r="A44" s="44" t="s">
        <v>6</v>
      </c>
      <c r="B44" s="32">
        <v>0.01</v>
      </c>
      <c r="C44" s="32">
        <v>0.01</v>
      </c>
      <c r="D44" s="32">
        <v>0.01</v>
      </c>
      <c r="E44" s="32">
        <v>0.01</v>
      </c>
      <c r="F44" s="32">
        <v>0.01</v>
      </c>
      <c r="G44" s="32">
        <v>0.01</v>
      </c>
      <c r="H44" s="32">
        <v>0.01</v>
      </c>
      <c r="I44" s="32">
        <v>0.01</v>
      </c>
      <c r="J44" s="110">
        <v>0.01</v>
      </c>
      <c r="K44" s="110">
        <v>0.01</v>
      </c>
      <c r="L44" s="107">
        <v>0.01</v>
      </c>
      <c r="M44" s="45">
        <f>M45/B25</f>
        <v>0.10999999999999999</v>
      </c>
    </row>
    <row r="45" spans="1:13" ht="13.5" thickBot="1">
      <c r="A45" s="46" t="s">
        <v>7</v>
      </c>
      <c r="B45" s="63">
        <f>B44*B25</f>
        <v>0.08</v>
      </c>
      <c r="C45" s="63">
        <f>C44*C25</f>
        <v>0.08</v>
      </c>
      <c r="D45" s="63">
        <f aca="true" t="shared" si="4" ref="D45:K45">D44*D25</f>
        <v>0.08</v>
      </c>
      <c r="E45" s="63">
        <f t="shared" si="4"/>
        <v>0.08</v>
      </c>
      <c r="F45" s="63">
        <f t="shared" si="4"/>
        <v>0.08</v>
      </c>
      <c r="G45" s="63">
        <f t="shared" si="4"/>
        <v>0.08</v>
      </c>
      <c r="H45" s="63">
        <f t="shared" si="4"/>
        <v>0.08</v>
      </c>
      <c r="I45" s="63">
        <f t="shared" si="4"/>
        <v>0.08</v>
      </c>
      <c r="J45" s="63">
        <f t="shared" si="4"/>
        <v>0.08</v>
      </c>
      <c r="K45" s="63">
        <f t="shared" si="4"/>
        <v>0.08</v>
      </c>
      <c r="L45" s="122">
        <f>L44*L25</f>
        <v>0.08</v>
      </c>
      <c r="M45" s="121">
        <f>SUM(B45:L45)</f>
        <v>0.8799999999999999</v>
      </c>
    </row>
    <row r="47" spans="1:13" ht="12.75">
      <c r="A47" s="166" t="str">
        <f>+Summary!A47</f>
        <v>ON SUMMARY PAGE TYPE PROJECT NAME HERE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</row>
  </sheetData>
  <sheetProtection/>
  <mergeCells count="5">
    <mergeCell ref="B4:M4"/>
    <mergeCell ref="B32:M32"/>
    <mergeCell ref="A47:M47"/>
    <mergeCell ref="A1:M1"/>
    <mergeCell ref="A2:M3"/>
  </mergeCells>
  <printOptions horizontalCentered="1" verticalCentered="1"/>
  <pageMargins left="0.2" right="0.2" top="0.17" bottom="0.17" header="0.17" footer="0.17"/>
  <pageSetup fitToHeight="1" fitToWidth="1" horizontalDpi="600" verticalDpi="600" orientation="landscape" scale="74" r:id="rId1"/>
  <headerFooter alignWithMargins="0">
    <oddFooter>&amp;LLegume Innovation Lab
&amp;C&amp;A&amp;Rpage 2 of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0">
      <selection activeCell="M45" sqref="M45"/>
    </sheetView>
  </sheetViews>
  <sheetFormatPr defaultColWidth="8.8515625" defaultRowHeight="12.75"/>
  <cols>
    <col min="1" max="1" width="29.140625" style="1" customWidth="1"/>
    <col min="2" max="2" width="11.8515625" style="0" customWidth="1"/>
    <col min="3" max="3" width="12.140625" style="0" bestFit="1" customWidth="1"/>
    <col min="4" max="5" width="13.00390625" style="0" customWidth="1"/>
    <col min="6" max="8" width="12.421875" style="0" customWidth="1"/>
    <col min="9" max="12" width="14.00390625" style="0" customWidth="1"/>
    <col min="13" max="13" width="13.421875" style="0" customWidth="1"/>
    <col min="14" max="14" width="11.7109375" style="0" bestFit="1" customWidth="1"/>
  </cols>
  <sheetData>
    <row r="1" spans="1:13" ht="21" thickBot="1">
      <c r="A1" s="133" t="str">
        <f>RIGHT(Summary!A1,48)&amp;(" FY 14")</f>
        <v>Legume Innovation Lab Project : BUDGET SUMMARY FY 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2.75" customHeight="1">
      <c r="A2" s="136" t="str">
        <f>Summary!A2</f>
        <v>ON SUMMARY PAGE TYPE PROJECT NAME HERE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3.5" thickBot="1">
      <c r="A4" s="22"/>
      <c r="B4" s="163" t="s">
        <v>48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s="2" customFormat="1" ht="39" thickBot="1">
      <c r="A5" s="52"/>
      <c r="B5" s="34" t="s">
        <v>1</v>
      </c>
      <c r="C5" s="35" t="s">
        <v>19</v>
      </c>
      <c r="D5" s="35" t="s">
        <v>23</v>
      </c>
      <c r="E5" s="35" t="s">
        <v>33</v>
      </c>
      <c r="F5" s="35" t="s">
        <v>34</v>
      </c>
      <c r="G5" s="35" t="s">
        <v>35</v>
      </c>
      <c r="H5" s="35" t="s">
        <v>38</v>
      </c>
      <c r="I5" s="35" t="s">
        <v>39</v>
      </c>
      <c r="J5" s="35" t="s">
        <v>40</v>
      </c>
      <c r="K5" s="35" t="s">
        <v>41</v>
      </c>
      <c r="L5" s="36" t="s">
        <v>42</v>
      </c>
      <c r="M5" s="114" t="s">
        <v>0</v>
      </c>
    </row>
    <row r="6" spans="1:13" s="2" customFormat="1" ht="25.5">
      <c r="A6" s="33" t="s">
        <v>18</v>
      </c>
      <c r="B6" s="61" t="str">
        <f>'FY 13'!B6</f>
        <v>enter name here</v>
      </c>
      <c r="C6" s="62"/>
      <c r="D6" s="62" t="str">
        <f>'FY 13'!D6</f>
        <v>enter name here</v>
      </c>
      <c r="E6" s="62" t="str">
        <f>'FY 13'!E6</f>
        <v>enter name here</v>
      </c>
      <c r="F6" s="62" t="str">
        <f>'FY 13'!F6</f>
        <v>enter name here</v>
      </c>
      <c r="G6" s="62" t="str">
        <f>'FY 13'!G6</f>
        <v>enter name here</v>
      </c>
      <c r="H6" s="62" t="str">
        <f>'FY 13'!H6</f>
        <v>enter name here</v>
      </c>
      <c r="I6" s="62" t="str">
        <f>'FY 13'!I6</f>
        <v>enter name here</v>
      </c>
      <c r="J6" s="62" t="str">
        <f>'FY 13'!J6</f>
        <v>enter name here</v>
      </c>
      <c r="K6" s="78" t="str">
        <f>'FY 13'!K6</f>
        <v>enter name here</v>
      </c>
      <c r="L6" s="117" t="str">
        <f>'FY 13'!L6</f>
        <v>enter name here</v>
      </c>
      <c r="M6" s="115"/>
    </row>
    <row r="7" spans="1:13" ht="24.75" customHeight="1">
      <c r="A7" s="124" t="s">
        <v>52</v>
      </c>
      <c r="B7" s="123" t="s">
        <v>53</v>
      </c>
      <c r="C7" s="123" t="s">
        <v>54</v>
      </c>
      <c r="D7" s="62" t="s">
        <v>55</v>
      </c>
      <c r="E7" s="62" t="s">
        <v>55</v>
      </c>
      <c r="F7" s="62" t="s">
        <v>55</v>
      </c>
      <c r="G7" s="62" t="s">
        <v>55</v>
      </c>
      <c r="H7" s="62" t="s">
        <v>55</v>
      </c>
      <c r="I7" s="62" t="s">
        <v>55</v>
      </c>
      <c r="J7" s="62" t="s">
        <v>55</v>
      </c>
      <c r="K7" s="62" t="s">
        <v>55</v>
      </c>
      <c r="L7" s="117" t="s">
        <v>55</v>
      </c>
      <c r="M7" s="115"/>
    </row>
    <row r="8" spans="1:14" s="2" customFormat="1" ht="7.5" customHeight="1">
      <c r="A8" s="22"/>
      <c r="B8" s="28"/>
      <c r="C8" s="28"/>
      <c r="D8" s="28"/>
      <c r="E8" s="28"/>
      <c r="F8" s="28"/>
      <c r="G8" s="28"/>
      <c r="H8" s="28"/>
      <c r="I8" s="28"/>
      <c r="J8" s="28"/>
      <c r="K8" s="28"/>
      <c r="L8" s="113"/>
      <c r="M8" s="116"/>
      <c r="N8" s="37"/>
    </row>
    <row r="9" spans="1:13" s="2" customFormat="1" ht="12.75">
      <c r="A9" s="20" t="s">
        <v>16</v>
      </c>
      <c r="B9" s="24"/>
      <c r="C9" s="23"/>
      <c r="D9" s="23"/>
      <c r="E9" s="83"/>
      <c r="F9" s="23"/>
      <c r="G9" s="83"/>
      <c r="H9" s="83"/>
      <c r="I9" s="90"/>
      <c r="J9" s="90"/>
      <c r="K9" s="90"/>
      <c r="L9" s="97"/>
      <c r="M9" s="97"/>
    </row>
    <row r="10" spans="1:13" ht="12.75">
      <c r="A10" s="47" t="s">
        <v>3</v>
      </c>
      <c r="B10" s="25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80">
        <v>1</v>
      </c>
      <c r="M10" s="80">
        <f>SUM(B10:L10)</f>
        <v>11</v>
      </c>
    </row>
    <row r="11" spans="1:13" ht="12.75">
      <c r="A11" s="47" t="s">
        <v>17</v>
      </c>
      <c r="B11" s="25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80">
        <v>1</v>
      </c>
      <c r="M11" s="80">
        <f>SUM(B11:L11)</f>
        <v>11</v>
      </c>
    </row>
    <row r="12" spans="1:13" ht="7.5" customHeight="1">
      <c r="A12" s="16"/>
      <c r="B12" s="25"/>
      <c r="C12" s="6"/>
      <c r="D12" s="6"/>
      <c r="E12" s="6"/>
      <c r="F12" s="6"/>
      <c r="G12" s="6"/>
      <c r="H12" s="6"/>
      <c r="I12" s="6"/>
      <c r="J12" s="6"/>
      <c r="K12" s="6"/>
      <c r="L12" s="80"/>
      <c r="M12" s="80"/>
    </row>
    <row r="13" spans="1:13" ht="12.75">
      <c r="A13" s="13" t="s">
        <v>11</v>
      </c>
      <c r="B13" s="25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80">
        <v>1</v>
      </c>
      <c r="M13" s="80">
        <f>SUM(B13:L13)</f>
        <v>11</v>
      </c>
    </row>
    <row r="14" spans="1:13" ht="6.75" customHeight="1">
      <c r="A14" s="12"/>
      <c r="B14" s="25"/>
      <c r="C14" s="6"/>
      <c r="D14" s="6"/>
      <c r="E14" s="6"/>
      <c r="F14" s="6"/>
      <c r="G14" s="6"/>
      <c r="H14" s="6"/>
      <c r="I14" s="6"/>
      <c r="J14" s="6"/>
      <c r="K14" s="6"/>
      <c r="L14" s="80"/>
      <c r="M14" s="80"/>
    </row>
    <row r="15" spans="1:13" ht="12.75">
      <c r="A15" s="13" t="s">
        <v>12</v>
      </c>
      <c r="B15" s="25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80">
        <v>1</v>
      </c>
      <c r="M15" s="80">
        <f>SUM(B15:L15)</f>
        <v>11</v>
      </c>
    </row>
    <row r="16" spans="1:13" ht="9" customHeight="1">
      <c r="A16" s="12"/>
      <c r="B16" s="25"/>
      <c r="C16" s="6"/>
      <c r="D16" s="6"/>
      <c r="E16" s="6"/>
      <c r="F16" s="6"/>
      <c r="G16" s="6"/>
      <c r="H16" s="6"/>
      <c r="I16" s="6"/>
      <c r="J16" s="6"/>
      <c r="K16" s="6"/>
      <c r="L16" s="80"/>
      <c r="M16" s="80"/>
    </row>
    <row r="17" spans="1:13" ht="12.75">
      <c r="A17" s="13" t="s">
        <v>13</v>
      </c>
      <c r="B17" s="25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80">
        <v>1</v>
      </c>
      <c r="M17" s="80">
        <f>SUM(B17:L17)</f>
        <v>11</v>
      </c>
    </row>
    <row r="18" spans="1:13" ht="8.25" customHeight="1">
      <c r="A18" s="12"/>
      <c r="B18" s="25"/>
      <c r="C18" s="6"/>
      <c r="D18" s="6"/>
      <c r="E18" s="82"/>
      <c r="F18" s="6"/>
      <c r="G18" s="6"/>
      <c r="H18" s="82"/>
      <c r="I18" s="81"/>
      <c r="J18" s="81"/>
      <c r="K18" s="81"/>
      <c r="L18" s="80"/>
      <c r="M18" s="80"/>
    </row>
    <row r="19" spans="1:13" ht="12.75">
      <c r="A19" s="13" t="s">
        <v>14</v>
      </c>
      <c r="B19" s="26"/>
      <c r="C19" s="21"/>
      <c r="D19" s="21"/>
      <c r="E19" s="84"/>
      <c r="F19" s="21"/>
      <c r="G19" s="21"/>
      <c r="H19" s="84"/>
      <c r="I19" s="91"/>
      <c r="J19" s="91"/>
      <c r="K19" s="91"/>
      <c r="L19" s="98"/>
      <c r="M19" s="98"/>
    </row>
    <row r="20" spans="1:13" ht="12.75">
      <c r="A20" s="47" t="s">
        <v>4</v>
      </c>
      <c r="B20" s="25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80">
        <v>1</v>
      </c>
      <c r="M20" s="80">
        <f>SUM(B20:L20)</f>
        <v>11</v>
      </c>
    </row>
    <row r="21" spans="1:13" ht="12.75">
      <c r="A21" s="47" t="s">
        <v>5</v>
      </c>
      <c r="B21" s="25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80">
        <v>1</v>
      </c>
      <c r="M21" s="80">
        <f>SUM(B21:L21)</f>
        <v>11</v>
      </c>
    </row>
    <row r="22" spans="1:13" ht="7.5" customHeight="1">
      <c r="A22" s="12"/>
      <c r="B22" s="25"/>
      <c r="C22" s="6"/>
      <c r="D22" s="6"/>
      <c r="E22" s="6"/>
      <c r="F22" s="6"/>
      <c r="G22" s="6"/>
      <c r="H22" s="6"/>
      <c r="I22" s="6"/>
      <c r="J22" s="6"/>
      <c r="K22" s="6"/>
      <c r="L22" s="80"/>
      <c r="M22" s="80"/>
    </row>
    <row r="23" spans="1:13" ht="12.75">
      <c r="A23" s="13" t="s">
        <v>15</v>
      </c>
      <c r="B23" s="2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80">
        <v>1</v>
      </c>
      <c r="M23" s="80">
        <f>SUM(B23:L23)</f>
        <v>11</v>
      </c>
    </row>
    <row r="24" spans="1:13" ht="7.5" customHeight="1">
      <c r="A24" s="12"/>
      <c r="B24" s="25"/>
      <c r="C24" s="6"/>
      <c r="D24" s="6"/>
      <c r="E24" s="82"/>
      <c r="F24" s="6"/>
      <c r="G24" s="6"/>
      <c r="H24" s="82"/>
      <c r="I24" s="81"/>
      <c r="J24" s="81"/>
      <c r="K24" s="81"/>
      <c r="L24" s="80"/>
      <c r="M24" s="80"/>
    </row>
    <row r="25" spans="1:13" s="4" customFormat="1" ht="12.75">
      <c r="A25" s="13" t="s">
        <v>20</v>
      </c>
      <c r="B25" s="29">
        <f>SUM(B9:B24)</f>
        <v>8</v>
      </c>
      <c r="C25" s="7">
        <f aca="true" t="shared" si="0" ref="C25:I25">SUM(C10:C24)</f>
        <v>8</v>
      </c>
      <c r="D25" s="7">
        <f t="shared" si="0"/>
        <v>8</v>
      </c>
      <c r="E25" s="85">
        <f t="shared" si="0"/>
        <v>8</v>
      </c>
      <c r="F25" s="7">
        <f t="shared" si="0"/>
        <v>8</v>
      </c>
      <c r="G25" s="7">
        <f t="shared" si="0"/>
        <v>8</v>
      </c>
      <c r="H25" s="85">
        <f t="shared" si="0"/>
        <v>8</v>
      </c>
      <c r="I25" s="92">
        <f t="shared" si="0"/>
        <v>8</v>
      </c>
      <c r="J25" s="92">
        <f>SUM(J10:J24)</f>
        <v>8</v>
      </c>
      <c r="K25" s="92">
        <f>SUM(K10:K24)</f>
        <v>8</v>
      </c>
      <c r="L25" s="99">
        <f>SUM(L10:L24)</f>
        <v>8</v>
      </c>
      <c r="M25" s="99">
        <f>SUM(M10:M24)</f>
        <v>88</v>
      </c>
    </row>
    <row r="26" spans="1:13" s="4" customFormat="1" ht="7.5" customHeight="1">
      <c r="A26" s="13"/>
      <c r="B26" s="27"/>
      <c r="C26" s="17"/>
      <c r="D26" s="17"/>
      <c r="E26" s="86"/>
      <c r="F26" s="17"/>
      <c r="G26" s="17"/>
      <c r="H26" s="86"/>
      <c r="I26" s="93"/>
      <c r="J26" s="93"/>
      <c r="K26" s="93"/>
      <c r="L26" s="100"/>
      <c r="M26" s="100"/>
    </row>
    <row r="27" spans="1:13" ht="12.75">
      <c r="A27" s="13" t="s">
        <v>21</v>
      </c>
      <c r="B27" s="25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80">
        <v>1</v>
      </c>
      <c r="M27" s="80">
        <f>SUM(B27:L27)</f>
        <v>11</v>
      </c>
    </row>
    <row r="28" spans="1:13" ht="25.5">
      <c r="A28" s="51" t="s">
        <v>36</v>
      </c>
      <c r="B28" s="25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80">
        <v>1</v>
      </c>
      <c r="M28" s="80">
        <f>SUM(B28:L28)</f>
        <v>11</v>
      </c>
    </row>
    <row r="29" spans="1:13" ht="12.75">
      <c r="A29" s="19" t="s">
        <v>22</v>
      </c>
      <c r="B29" s="9">
        <f aca="true" t="shared" si="1" ref="B29:I29">B27+B28</f>
        <v>2</v>
      </c>
      <c r="C29" s="8">
        <f t="shared" si="1"/>
        <v>2</v>
      </c>
      <c r="D29" s="8">
        <f t="shared" si="1"/>
        <v>2</v>
      </c>
      <c r="E29" s="87">
        <f t="shared" si="1"/>
        <v>2</v>
      </c>
      <c r="F29" s="8">
        <f t="shared" si="1"/>
        <v>2</v>
      </c>
      <c r="G29" s="8">
        <f t="shared" si="1"/>
        <v>2</v>
      </c>
      <c r="H29" s="87">
        <f t="shared" si="1"/>
        <v>2</v>
      </c>
      <c r="I29" s="94">
        <f t="shared" si="1"/>
        <v>2</v>
      </c>
      <c r="J29" s="94">
        <f>J27+J28</f>
        <v>2</v>
      </c>
      <c r="K29" s="94">
        <f>K27+K28</f>
        <v>2</v>
      </c>
      <c r="L29" s="101">
        <f>L27+L28</f>
        <v>2</v>
      </c>
      <c r="M29" s="101">
        <f>M27+M28</f>
        <v>22</v>
      </c>
    </row>
    <row r="30" spans="1:13" ht="9.75" customHeight="1">
      <c r="A30" s="14"/>
      <c r="B30" s="18"/>
      <c r="C30" s="11"/>
      <c r="D30" s="11"/>
      <c r="E30" s="88"/>
      <c r="F30" s="11"/>
      <c r="G30" s="11"/>
      <c r="H30" s="88"/>
      <c r="I30" s="95"/>
      <c r="J30" s="95"/>
      <c r="K30" s="95"/>
      <c r="L30" s="102"/>
      <c r="M30" s="102"/>
    </row>
    <row r="31" spans="1:13" s="4" customFormat="1" ht="13.5" thickBot="1">
      <c r="A31" s="13" t="s">
        <v>0</v>
      </c>
      <c r="B31" s="30">
        <f aca="true" t="shared" si="2" ref="B31:I31">B25+B29</f>
        <v>10</v>
      </c>
      <c r="C31" s="31">
        <f t="shared" si="2"/>
        <v>10</v>
      </c>
      <c r="D31" s="31">
        <f t="shared" si="2"/>
        <v>10</v>
      </c>
      <c r="E31" s="89">
        <f t="shared" si="2"/>
        <v>10</v>
      </c>
      <c r="F31" s="31">
        <f t="shared" si="2"/>
        <v>10</v>
      </c>
      <c r="G31" s="31">
        <f t="shared" si="2"/>
        <v>10</v>
      </c>
      <c r="H31" s="89">
        <f t="shared" si="2"/>
        <v>10</v>
      </c>
      <c r="I31" s="96">
        <f t="shared" si="2"/>
        <v>10</v>
      </c>
      <c r="J31" s="96">
        <f>J25+J29</f>
        <v>10</v>
      </c>
      <c r="K31" s="96">
        <f>K25+K29</f>
        <v>10</v>
      </c>
      <c r="L31" s="103">
        <f>L25+L29</f>
        <v>10</v>
      </c>
      <c r="M31" s="103">
        <f>M25+M29</f>
        <v>110</v>
      </c>
    </row>
    <row r="32" spans="1:13" ht="13.5" thickBot="1">
      <c r="A32" s="15" t="s">
        <v>2</v>
      </c>
      <c r="B32" s="145">
        <f>B31+C31+D31+E31+F31+G31+H31+I31+J31+K31+L31</f>
        <v>110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2" ht="13.5" thickBot="1">
      <c r="A33" s="10"/>
      <c r="B33" s="58"/>
      <c r="C33" s="58"/>
      <c r="D33" s="58"/>
      <c r="E33" s="58"/>
      <c r="F33" s="58"/>
      <c r="G33" s="58"/>
      <c r="H33" s="58" t="s">
        <v>26</v>
      </c>
      <c r="I33" s="58" t="s">
        <v>27</v>
      </c>
      <c r="J33" s="111"/>
      <c r="K33" s="111"/>
      <c r="L33" s="111"/>
    </row>
    <row r="34" spans="1:12" ht="12.75">
      <c r="A34" s="10"/>
      <c r="B34" s="68" t="s">
        <v>24</v>
      </c>
      <c r="C34" s="69"/>
      <c r="D34" s="70"/>
      <c r="E34" s="70"/>
      <c r="F34" s="70"/>
      <c r="G34" s="70"/>
      <c r="H34" s="71">
        <f>SUMIF($B$7:$L$7,"US",$B$25:$L$25)</f>
        <v>8</v>
      </c>
      <c r="I34" s="76">
        <f>H34/(H34+H35)</f>
        <v>0.5</v>
      </c>
      <c r="J34" s="111"/>
      <c r="K34" s="111"/>
      <c r="L34" s="111"/>
    </row>
    <row r="35" spans="1:14" ht="13.5" thickBot="1">
      <c r="A35" s="10"/>
      <c r="B35" s="72" t="s">
        <v>25</v>
      </c>
      <c r="C35" s="73"/>
      <c r="D35" s="74"/>
      <c r="E35" s="74"/>
      <c r="F35" s="74"/>
      <c r="G35" s="74"/>
      <c r="H35" s="75">
        <f>SUMIF($B$7:$L$7,"HC",$B$25:$L$25)</f>
        <v>8</v>
      </c>
      <c r="I35" s="77">
        <f>H35/(H34+H35)</f>
        <v>0.5</v>
      </c>
      <c r="J35" s="111"/>
      <c r="K35" s="111"/>
      <c r="L35" s="111"/>
      <c r="N35" s="111"/>
    </row>
    <row r="36" ht="13.5" thickBot="1">
      <c r="A36" s="5"/>
    </row>
    <row r="37" spans="1:13" ht="38.25">
      <c r="A37" s="48" t="s">
        <v>8</v>
      </c>
      <c r="B37" s="34" t="s">
        <v>1</v>
      </c>
      <c r="C37" s="35" t="s">
        <v>19</v>
      </c>
      <c r="D37" s="35" t="s">
        <v>23</v>
      </c>
      <c r="E37" s="35" t="s">
        <v>33</v>
      </c>
      <c r="F37" s="35" t="s">
        <v>34</v>
      </c>
      <c r="G37" s="35" t="s">
        <v>35</v>
      </c>
      <c r="H37" s="35" t="s">
        <v>38</v>
      </c>
      <c r="I37" s="35" t="s">
        <v>39</v>
      </c>
      <c r="J37" s="35" t="s">
        <v>40</v>
      </c>
      <c r="K37" s="35" t="s">
        <v>41</v>
      </c>
      <c r="L37" s="36" t="s">
        <v>42</v>
      </c>
      <c r="M37" s="114" t="s">
        <v>0</v>
      </c>
    </row>
    <row r="38" spans="1:13" ht="17.25" customHeight="1">
      <c r="A38" s="39" t="s">
        <v>9</v>
      </c>
      <c r="B38" s="25">
        <v>1</v>
      </c>
      <c r="C38" s="49"/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120">
        <v>1</v>
      </c>
      <c r="M38" s="125">
        <f>SUM(B38:L38)</f>
        <v>10</v>
      </c>
    </row>
    <row r="39" spans="1:13" ht="12.75">
      <c r="A39" s="40" t="s">
        <v>10</v>
      </c>
      <c r="B39" s="25">
        <v>1</v>
      </c>
      <c r="C39" s="50"/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80">
        <v>1</v>
      </c>
      <c r="M39" s="125">
        <f>SUM(B39:L39)</f>
        <v>10</v>
      </c>
    </row>
    <row r="40" spans="1:13" ht="13.5" thickBot="1">
      <c r="A40" s="41" t="s">
        <v>0</v>
      </c>
      <c r="B40" s="42">
        <f>SUM(B38:B39)</f>
        <v>2</v>
      </c>
      <c r="C40" s="42">
        <f aca="true" t="shared" si="3" ref="C40:K40">SUM(C38:C39)</f>
        <v>0</v>
      </c>
      <c r="D40" s="42">
        <f t="shared" si="3"/>
        <v>2</v>
      </c>
      <c r="E40" s="42">
        <f t="shared" si="3"/>
        <v>2</v>
      </c>
      <c r="F40" s="42">
        <f t="shared" si="3"/>
        <v>2</v>
      </c>
      <c r="G40" s="42">
        <f t="shared" si="3"/>
        <v>2</v>
      </c>
      <c r="H40" s="42">
        <f t="shared" si="3"/>
        <v>2</v>
      </c>
      <c r="I40" s="42">
        <f t="shared" si="3"/>
        <v>2</v>
      </c>
      <c r="J40" s="108">
        <f t="shared" si="3"/>
        <v>2</v>
      </c>
      <c r="K40" s="108">
        <f t="shared" si="3"/>
        <v>2</v>
      </c>
      <c r="L40" s="43">
        <f>SUM(L38:L39)</f>
        <v>2</v>
      </c>
      <c r="M40" s="119">
        <f>SUM(M38:M39)</f>
        <v>20</v>
      </c>
    </row>
    <row r="41" spans="1:13" s="65" customFormat="1" ht="12.75">
      <c r="A41" s="6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3.5" thickBot="1">
      <c r="A42" s="5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6.25" customHeight="1" thickBot="1">
      <c r="A43" s="54" t="s">
        <v>37</v>
      </c>
      <c r="B43" s="55"/>
      <c r="C43" s="56"/>
      <c r="D43" s="56"/>
      <c r="E43" s="56"/>
      <c r="F43" s="56"/>
      <c r="G43" s="56"/>
      <c r="H43" s="56"/>
      <c r="I43" s="56"/>
      <c r="J43" s="109"/>
      <c r="K43" s="109"/>
      <c r="L43" s="57"/>
      <c r="M43" s="57"/>
    </row>
    <row r="44" spans="1:13" ht="12.75">
      <c r="A44" s="44" t="s">
        <v>6</v>
      </c>
      <c r="B44" s="32">
        <v>0.01</v>
      </c>
      <c r="C44" s="32">
        <v>0.01</v>
      </c>
      <c r="D44" s="32">
        <v>0.01</v>
      </c>
      <c r="E44" s="32">
        <v>0.01</v>
      </c>
      <c r="F44" s="32">
        <v>0.01</v>
      </c>
      <c r="G44" s="32">
        <v>0.01</v>
      </c>
      <c r="H44" s="32">
        <v>0.01</v>
      </c>
      <c r="I44" s="32">
        <v>0.01</v>
      </c>
      <c r="J44" s="110">
        <v>0.01</v>
      </c>
      <c r="K44" s="110">
        <v>0.01</v>
      </c>
      <c r="L44" s="107">
        <v>0.01</v>
      </c>
      <c r="M44" s="45">
        <f>M45/B25</f>
        <v>0.10999999999999999</v>
      </c>
    </row>
    <row r="45" spans="1:13" ht="13.5" thickBot="1">
      <c r="A45" s="46" t="s">
        <v>7</v>
      </c>
      <c r="B45" s="63">
        <f>B44*B25</f>
        <v>0.08</v>
      </c>
      <c r="C45" s="63">
        <f>C44*C25</f>
        <v>0.08</v>
      </c>
      <c r="D45" s="63">
        <f aca="true" t="shared" si="4" ref="D45:K45">D44*D25</f>
        <v>0.08</v>
      </c>
      <c r="E45" s="63">
        <f t="shared" si="4"/>
        <v>0.08</v>
      </c>
      <c r="F45" s="63">
        <f t="shared" si="4"/>
        <v>0.08</v>
      </c>
      <c r="G45" s="63">
        <f t="shared" si="4"/>
        <v>0.08</v>
      </c>
      <c r="H45" s="63">
        <f t="shared" si="4"/>
        <v>0.08</v>
      </c>
      <c r="I45" s="63">
        <f t="shared" si="4"/>
        <v>0.08</v>
      </c>
      <c r="J45" s="63">
        <f t="shared" si="4"/>
        <v>0.08</v>
      </c>
      <c r="K45" s="63">
        <f t="shared" si="4"/>
        <v>0.08</v>
      </c>
      <c r="L45" s="122">
        <f>L44*L25</f>
        <v>0.08</v>
      </c>
      <c r="M45" s="121">
        <f>SUM(B45:L45)</f>
        <v>0.8799999999999999</v>
      </c>
    </row>
    <row r="47" spans="1:13" ht="12.75">
      <c r="A47" s="166" t="str">
        <f>+Summary!A47</f>
        <v>ON SUMMARY PAGE TYPE PROJECT NAME HERE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</row>
  </sheetData>
  <sheetProtection/>
  <mergeCells count="5">
    <mergeCell ref="A47:M47"/>
    <mergeCell ref="B4:M4"/>
    <mergeCell ref="A2:M3"/>
    <mergeCell ref="A1:M1"/>
    <mergeCell ref="B32:M32"/>
  </mergeCells>
  <printOptions horizontalCentered="1" verticalCentered="1"/>
  <pageMargins left="0.2" right="0.2" top="0.17" bottom="0.17" header="0.17" footer="0.17"/>
  <pageSetup fitToHeight="1" fitToWidth="1" horizontalDpi="600" verticalDpi="600" orientation="landscape" scale="74" r:id="rId1"/>
  <headerFooter alignWithMargins="0">
    <oddFooter>&amp;LLegume Innovation Lab&amp;C&amp;A&amp;Rpage 3 of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0">
      <selection activeCell="M45" sqref="M45"/>
    </sheetView>
  </sheetViews>
  <sheetFormatPr defaultColWidth="8.8515625" defaultRowHeight="12.75"/>
  <cols>
    <col min="1" max="1" width="29.140625" style="1" customWidth="1"/>
    <col min="2" max="2" width="11.8515625" style="0" customWidth="1"/>
    <col min="3" max="3" width="12.140625" style="0" bestFit="1" customWidth="1"/>
    <col min="4" max="5" width="13.00390625" style="0" customWidth="1"/>
    <col min="6" max="8" width="12.421875" style="0" customWidth="1"/>
    <col min="9" max="12" width="14.00390625" style="0" customWidth="1"/>
    <col min="13" max="13" width="13.421875" style="0" customWidth="1"/>
    <col min="14" max="14" width="11.7109375" style="0" bestFit="1" customWidth="1"/>
  </cols>
  <sheetData>
    <row r="1" spans="1:13" ht="21" thickBot="1">
      <c r="A1" s="133" t="str">
        <f>RIGHT(Summary!A1,48)&amp;(" FY 15")</f>
        <v>Legume Innovation Lab Project : BUDGET SUMMARY FY 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2.75" customHeight="1">
      <c r="A2" s="136" t="str">
        <f>Summary!A2</f>
        <v>ON SUMMARY PAGE TYPE PROJECT NAME HERE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3.5" thickBot="1">
      <c r="A4" s="22"/>
      <c r="B4" s="163" t="s">
        <v>49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s="2" customFormat="1" ht="39" thickBot="1">
      <c r="A5" s="52"/>
      <c r="B5" s="34" t="s">
        <v>1</v>
      </c>
      <c r="C5" s="35" t="s">
        <v>19</v>
      </c>
      <c r="D5" s="35" t="s">
        <v>23</v>
      </c>
      <c r="E5" s="35" t="s">
        <v>33</v>
      </c>
      <c r="F5" s="35" t="s">
        <v>34</v>
      </c>
      <c r="G5" s="35" t="s">
        <v>35</v>
      </c>
      <c r="H5" s="35" t="s">
        <v>38</v>
      </c>
      <c r="I5" s="35" t="s">
        <v>39</v>
      </c>
      <c r="J5" s="35" t="s">
        <v>40</v>
      </c>
      <c r="K5" s="35" t="s">
        <v>41</v>
      </c>
      <c r="L5" s="36" t="s">
        <v>42</v>
      </c>
      <c r="M5" s="114" t="s">
        <v>0</v>
      </c>
    </row>
    <row r="6" spans="1:13" s="2" customFormat="1" ht="25.5">
      <c r="A6" s="33" t="s">
        <v>18</v>
      </c>
      <c r="B6" s="61" t="str">
        <f>'FY 13'!B6</f>
        <v>enter name here</v>
      </c>
      <c r="C6" s="62"/>
      <c r="D6" s="62" t="str">
        <f>'FY 13'!D6</f>
        <v>enter name here</v>
      </c>
      <c r="E6" s="62" t="str">
        <f>'FY 13'!E6</f>
        <v>enter name here</v>
      </c>
      <c r="F6" s="62" t="str">
        <f>'FY 13'!F6</f>
        <v>enter name here</v>
      </c>
      <c r="G6" s="62" t="str">
        <f>'FY 13'!G6</f>
        <v>enter name here</v>
      </c>
      <c r="H6" s="62" t="str">
        <f>'FY 13'!H6</f>
        <v>enter name here</v>
      </c>
      <c r="I6" s="62" t="str">
        <f>'FY 13'!I6</f>
        <v>enter name here</v>
      </c>
      <c r="J6" s="62" t="str">
        <f>'FY 13'!J6</f>
        <v>enter name here</v>
      </c>
      <c r="K6" s="78" t="str">
        <f>'FY 13'!K6</f>
        <v>enter name here</v>
      </c>
      <c r="L6" s="117" t="str">
        <f>'FY 13'!L6</f>
        <v>enter name here</v>
      </c>
      <c r="M6" s="115"/>
    </row>
    <row r="7" spans="1:13" ht="24.75" customHeight="1">
      <c r="A7" s="124" t="s">
        <v>52</v>
      </c>
      <c r="B7" s="123" t="s">
        <v>53</v>
      </c>
      <c r="C7" s="123" t="s">
        <v>54</v>
      </c>
      <c r="D7" s="62" t="s">
        <v>55</v>
      </c>
      <c r="E7" s="62" t="s">
        <v>55</v>
      </c>
      <c r="F7" s="62" t="s">
        <v>55</v>
      </c>
      <c r="G7" s="62" t="s">
        <v>55</v>
      </c>
      <c r="H7" s="62" t="s">
        <v>55</v>
      </c>
      <c r="I7" s="62" t="s">
        <v>55</v>
      </c>
      <c r="J7" s="62" t="s">
        <v>55</v>
      </c>
      <c r="K7" s="62" t="s">
        <v>55</v>
      </c>
      <c r="L7" s="117" t="s">
        <v>55</v>
      </c>
      <c r="M7" s="115"/>
    </row>
    <row r="8" spans="1:14" s="2" customFormat="1" ht="7.5" customHeight="1">
      <c r="A8" s="22"/>
      <c r="B8" s="28"/>
      <c r="C8" s="28"/>
      <c r="D8" s="28"/>
      <c r="E8" s="28"/>
      <c r="F8" s="28"/>
      <c r="G8" s="28"/>
      <c r="H8" s="28"/>
      <c r="I8" s="28"/>
      <c r="J8" s="28"/>
      <c r="K8" s="28"/>
      <c r="L8" s="113"/>
      <c r="M8" s="116"/>
      <c r="N8" s="37"/>
    </row>
    <row r="9" spans="1:13" s="2" customFormat="1" ht="12.75">
      <c r="A9" s="20" t="s">
        <v>16</v>
      </c>
      <c r="B9" s="24"/>
      <c r="C9" s="23"/>
      <c r="D9" s="23"/>
      <c r="E9" s="83"/>
      <c r="F9" s="23"/>
      <c r="G9" s="83"/>
      <c r="H9" s="83"/>
      <c r="I9" s="90"/>
      <c r="J9" s="90"/>
      <c r="K9" s="90"/>
      <c r="L9" s="97"/>
      <c r="M9" s="97"/>
    </row>
    <row r="10" spans="1:13" ht="12.75">
      <c r="A10" s="47" t="s">
        <v>3</v>
      </c>
      <c r="B10" s="25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80">
        <v>1</v>
      </c>
      <c r="M10" s="80">
        <f>SUM(B10:L10)</f>
        <v>11</v>
      </c>
    </row>
    <row r="11" spans="1:13" ht="12.75">
      <c r="A11" s="47" t="s">
        <v>17</v>
      </c>
      <c r="B11" s="25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80">
        <v>1</v>
      </c>
      <c r="M11" s="80">
        <f>SUM(B11:L11)</f>
        <v>11</v>
      </c>
    </row>
    <row r="12" spans="1:13" ht="7.5" customHeight="1">
      <c r="A12" s="16"/>
      <c r="B12" s="25"/>
      <c r="C12" s="6"/>
      <c r="D12" s="6"/>
      <c r="E12" s="6"/>
      <c r="F12" s="6"/>
      <c r="G12" s="6"/>
      <c r="H12" s="6"/>
      <c r="I12" s="6"/>
      <c r="J12" s="6"/>
      <c r="K12" s="6"/>
      <c r="L12" s="80"/>
      <c r="M12" s="80"/>
    </row>
    <row r="13" spans="1:13" ht="12.75">
      <c r="A13" s="13" t="s">
        <v>11</v>
      </c>
      <c r="B13" s="25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80">
        <v>1</v>
      </c>
      <c r="M13" s="80">
        <f>SUM(B13:L13)</f>
        <v>11</v>
      </c>
    </row>
    <row r="14" spans="1:13" ht="6.75" customHeight="1">
      <c r="A14" s="12"/>
      <c r="B14" s="25"/>
      <c r="C14" s="6"/>
      <c r="D14" s="6"/>
      <c r="E14" s="6"/>
      <c r="F14" s="6"/>
      <c r="G14" s="6"/>
      <c r="H14" s="6"/>
      <c r="I14" s="6"/>
      <c r="J14" s="6"/>
      <c r="K14" s="6"/>
      <c r="L14" s="80"/>
      <c r="M14" s="80"/>
    </row>
    <row r="15" spans="1:13" ht="12.75">
      <c r="A15" s="13" t="s">
        <v>12</v>
      </c>
      <c r="B15" s="25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80">
        <v>1</v>
      </c>
      <c r="M15" s="80">
        <f>SUM(B15:L15)</f>
        <v>11</v>
      </c>
    </row>
    <row r="16" spans="1:13" ht="9" customHeight="1">
      <c r="A16" s="12"/>
      <c r="B16" s="25"/>
      <c r="C16" s="6"/>
      <c r="D16" s="6"/>
      <c r="E16" s="6"/>
      <c r="F16" s="6"/>
      <c r="G16" s="6"/>
      <c r="H16" s="6"/>
      <c r="I16" s="6"/>
      <c r="J16" s="6"/>
      <c r="K16" s="6"/>
      <c r="L16" s="80"/>
      <c r="M16" s="80"/>
    </row>
    <row r="17" spans="1:13" ht="12.75">
      <c r="A17" s="13" t="s">
        <v>13</v>
      </c>
      <c r="B17" s="25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80">
        <v>1</v>
      </c>
      <c r="M17" s="80">
        <f>SUM(B17:L17)</f>
        <v>11</v>
      </c>
    </row>
    <row r="18" spans="1:13" ht="8.25" customHeight="1">
      <c r="A18" s="12"/>
      <c r="B18" s="25"/>
      <c r="C18" s="6"/>
      <c r="D18" s="6"/>
      <c r="E18" s="82"/>
      <c r="F18" s="6"/>
      <c r="G18" s="6"/>
      <c r="H18" s="82"/>
      <c r="I18" s="81"/>
      <c r="J18" s="81"/>
      <c r="K18" s="81"/>
      <c r="L18" s="80"/>
      <c r="M18" s="80"/>
    </row>
    <row r="19" spans="1:13" ht="12.75">
      <c r="A19" s="13" t="s">
        <v>14</v>
      </c>
      <c r="B19" s="26"/>
      <c r="C19" s="21"/>
      <c r="D19" s="21"/>
      <c r="E19" s="84"/>
      <c r="F19" s="21"/>
      <c r="G19" s="21"/>
      <c r="H19" s="84"/>
      <c r="I19" s="91"/>
      <c r="J19" s="91"/>
      <c r="K19" s="91"/>
      <c r="L19" s="98"/>
      <c r="M19" s="98"/>
    </row>
    <row r="20" spans="1:13" ht="12.75">
      <c r="A20" s="47" t="s">
        <v>4</v>
      </c>
      <c r="B20" s="25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80">
        <v>1</v>
      </c>
      <c r="M20" s="80">
        <f>SUM(B20:L20)</f>
        <v>11</v>
      </c>
    </row>
    <row r="21" spans="1:13" ht="12.75">
      <c r="A21" s="47" t="s">
        <v>5</v>
      </c>
      <c r="B21" s="25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80">
        <v>1</v>
      </c>
      <c r="M21" s="80">
        <f>SUM(B21:L21)</f>
        <v>11</v>
      </c>
    </row>
    <row r="22" spans="1:13" ht="7.5" customHeight="1">
      <c r="A22" s="12"/>
      <c r="B22" s="25"/>
      <c r="C22" s="6"/>
      <c r="D22" s="6"/>
      <c r="E22" s="6"/>
      <c r="F22" s="6"/>
      <c r="G22" s="6"/>
      <c r="H22" s="6"/>
      <c r="I22" s="6"/>
      <c r="J22" s="6"/>
      <c r="K22" s="6"/>
      <c r="L22" s="80"/>
      <c r="M22" s="80"/>
    </row>
    <row r="23" spans="1:13" ht="12.75">
      <c r="A23" s="13" t="s">
        <v>15</v>
      </c>
      <c r="B23" s="2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80">
        <v>1</v>
      </c>
      <c r="M23" s="80">
        <f>SUM(B23:L23)</f>
        <v>11</v>
      </c>
    </row>
    <row r="24" spans="1:13" ht="7.5" customHeight="1">
      <c r="A24" s="12"/>
      <c r="B24" s="25"/>
      <c r="C24" s="6"/>
      <c r="D24" s="6"/>
      <c r="E24" s="82"/>
      <c r="F24" s="6"/>
      <c r="G24" s="6"/>
      <c r="H24" s="82"/>
      <c r="I24" s="81"/>
      <c r="J24" s="81"/>
      <c r="K24" s="81"/>
      <c r="L24" s="80"/>
      <c r="M24" s="80"/>
    </row>
    <row r="25" spans="1:13" s="4" customFormat="1" ht="12.75">
      <c r="A25" s="13" t="s">
        <v>20</v>
      </c>
      <c r="B25" s="29">
        <f>SUM(B9:B24)</f>
        <v>8</v>
      </c>
      <c r="C25" s="7">
        <f aca="true" t="shared" si="0" ref="C25:I25">SUM(C10:C24)</f>
        <v>8</v>
      </c>
      <c r="D25" s="7">
        <f t="shared" si="0"/>
        <v>8</v>
      </c>
      <c r="E25" s="85">
        <f t="shared" si="0"/>
        <v>8</v>
      </c>
      <c r="F25" s="7">
        <f t="shared" si="0"/>
        <v>8</v>
      </c>
      <c r="G25" s="7">
        <f t="shared" si="0"/>
        <v>8</v>
      </c>
      <c r="H25" s="85">
        <f t="shared" si="0"/>
        <v>8</v>
      </c>
      <c r="I25" s="92">
        <f t="shared" si="0"/>
        <v>8</v>
      </c>
      <c r="J25" s="92">
        <f>SUM(J10:J24)</f>
        <v>8</v>
      </c>
      <c r="K25" s="92">
        <f>SUM(K10:K24)</f>
        <v>8</v>
      </c>
      <c r="L25" s="99">
        <f>SUM(L10:L24)</f>
        <v>8</v>
      </c>
      <c r="M25" s="99">
        <f>SUM(M10:M24)</f>
        <v>88</v>
      </c>
    </row>
    <row r="26" spans="1:13" s="4" customFormat="1" ht="7.5" customHeight="1">
      <c r="A26" s="13"/>
      <c r="B26" s="27"/>
      <c r="C26" s="17"/>
      <c r="D26" s="17"/>
      <c r="E26" s="86"/>
      <c r="F26" s="17"/>
      <c r="G26" s="17"/>
      <c r="H26" s="86"/>
      <c r="I26" s="93"/>
      <c r="J26" s="93"/>
      <c r="K26" s="93"/>
      <c r="L26" s="100"/>
      <c r="M26" s="100"/>
    </row>
    <row r="27" spans="1:13" ht="12.75">
      <c r="A27" s="13" t="s">
        <v>21</v>
      </c>
      <c r="B27" s="25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80">
        <v>1</v>
      </c>
      <c r="M27" s="80">
        <f>SUM(B27:L27)</f>
        <v>11</v>
      </c>
    </row>
    <row r="28" spans="1:13" ht="25.5">
      <c r="A28" s="51" t="s">
        <v>36</v>
      </c>
      <c r="B28" s="25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80">
        <v>1</v>
      </c>
      <c r="M28" s="80">
        <f>SUM(B28:L28)</f>
        <v>11</v>
      </c>
    </row>
    <row r="29" spans="1:13" ht="12.75">
      <c r="A29" s="19" t="s">
        <v>22</v>
      </c>
      <c r="B29" s="9">
        <f aca="true" t="shared" si="1" ref="B29:I29">B27+B28</f>
        <v>2</v>
      </c>
      <c r="C29" s="8">
        <f t="shared" si="1"/>
        <v>2</v>
      </c>
      <c r="D29" s="8">
        <f t="shared" si="1"/>
        <v>2</v>
      </c>
      <c r="E29" s="87">
        <f t="shared" si="1"/>
        <v>2</v>
      </c>
      <c r="F29" s="8">
        <f t="shared" si="1"/>
        <v>2</v>
      </c>
      <c r="G29" s="8">
        <f t="shared" si="1"/>
        <v>2</v>
      </c>
      <c r="H29" s="87">
        <f t="shared" si="1"/>
        <v>2</v>
      </c>
      <c r="I29" s="94">
        <f t="shared" si="1"/>
        <v>2</v>
      </c>
      <c r="J29" s="94">
        <f>J27+J28</f>
        <v>2</v>
      </c>
      <c r="K29" s="94">
        <f>K27+K28</f>
        <v>2</v>
      </c>
      <c r="L29" s="101">
        <f>L27+L28</f>
        <v>2</v>
      </c>
      <c r="M29" s="101">
        <f>M27+M28</f>
        <v>22</v>
      </c>
    </row>
    <row r="30" spans="1:13" ht="9.75" customHeight="1">
      <c r="A30" s="14"/>
      <c r="B30" s="18"/>
      <c r="C30" s="11"/>
      <c r="D30" s="11"/>
      <c r="E30" s="88"/>
      <c r="F30" s="11"/>
      <c r="G30" s="11"/>
      <c r="H30" s="88"/>
      <c r="I30" s="95"/>
      <c r="J30" s="95"/>
      <c r="K30" s="95"/>
      <c r="L30" s="102"/>
      <c r="M30" s="102"/>
    </row>
    <row r="31" spans="1:13" s="4" customFormat="1" ht="13.5" thickBot="1">
      <c r="A31" s="13" t="s">
        <v>0</v>
      </c>
      <c r="B31" s="30">
        <f aca="true" t="shared" si="2" ref="B31:I31">B25+B29</f>
        <v>10</v>
      </c>
      <c r="C31" s="31">
        <f t="shared" si="2"/>
        <v>10</v>
      </c>
      <c r="D31" s="31">
        <f t="shared" si="2"/>
        <v>10</v>
      </c>
      <c r="E31" s="89">
        <f t="shared" si="2"/>
        <v>10</v>
      </c>
      <c r="F31" s="31">
        <f t="shared" si="2"/>
        <v>10</v>
      </c>
      <c r="G31" s="31">
        <f t="shared" si="2"/>
        <v>10</v>
      </c>
      <c r="H31" s="89">
        <f t="shared" si="2"/>
        <v>10</v>
      </c>
      <c r="I31" s="96">
        <f t="shared" si="2"/>
        <v>10</v>
      </c>
      <c r="J31" s="96">
        <f>J25+J29</f>
        <v>10</v>
      </c>
      <c r="K31" s="96">
        <f>K25+K29</f>
        <v>10</v>
      </c>
      <c r="L31" s="103">
        <f>L25+L29</f>
        <v>10</v>
      </c>
      <c r="M31" s="103">
        <f>M25+M29</f>
        <v>110</v>
      </c>
    </row>
    <row r="32" spans="1:13" ht="13.5" thickBot="1">
      <c r="A32" s="15" t="s">
        <v>2</v>
      </c>
      <c r="B32" s="145">
        <f>B31+C31+D31+E31+F31+G31+H31+I31+J31+K31+L31</f>
        <v>110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2" ht="13.5" thickBot="1">
      <c r="A33" s="10"/>
      <c r="B33" s="58"/>
      <c r="C33" s="58"/>
      <c r="D33" s="58"/>
      <c r="E33" s="58"/>
      <c r="F33" s="58"/>
      <c r="G33" s="58"/>
      <c r="H33" s="58" t="s">
        <v>26</v>
      </c>
      <c r="I33" s="58" t="s">
        <v>27</v>
      </c>
      <c r="J33" s="58"/>
      <c r="K33" s="58"/>
      <c r="L33" s="58"/>
    </row>
    <row r="34" spans="1:12" ht="12.75">
      <c r="A34" s="10"/>
      <c r="B34" s="68" t="s">
        <v>24</v>
      </c>
      <c r="C34" s="69"/>
      <c r="D34" s="70"/>
      <c r="E34" s="70"/>
      <c r="F34" s="70"/>
      <c r="G34" s="70"/>
      <c r="H34" s="71">
        <f>SUMIF($B$7:$L$7,"US",$B$25:$L$25)</f>
        <v>8</v>
      </c>
      <c r="I34" s="76">
        <f>H34/(H34+H35)</f>
        <v>0.5</v>
      </c>
      <c r="J34" s="111"/>
      <c r="K34" s="111"/>
      <c r="L34" s="111"/>
    </row>
    <row r="35" spans="1:12" ht="13.5" thickBot="1">
      <c r="A35" s="10"/>
      <c r="B35" s="72" t="s">
        <v>25</v>
      </c>
      <c r="C35" s="73"/>
      <c r="D35" s="74"/>
      <c r="E35" s="74"/>
      <c r="F35" s="74"/>
      <c r="G35" s="74"/>
      <c r="H35" s="75">
        <f>SUMIF($B$7:$L$7,"HC",$B$25:$L$25)</f>
        <v>8</v>
      </c>
      <c r="I35" s="77">
        <f>H35/(H34+H35)</f>
        <v>0.5</v>
      </c>
      <c r="J35" s="111"/>
      <c r="K35" s="111"/>
      <c r="L35" s="111"/>
    </row>
    <row r="36" ht="13.5" thickBot="1">
      <c r="A36" s="5"/>
    </row>
    <row r="37" spans="1:13" ht="38.25">
      <c r="A37" s="48" t="s">
        <v>8</v>
      </c>
      <c r="B37" s="34" t="s">
        <v>1</v>
      </c>
      <c r="C37" s="35" t="s">
        <v>19</v>
      </c>
      <c r="D37" s="35" t="s">
        <v>23</v>
      </c>
      <c r="E37" s="35" t="s">
        <v>33</v>
      </c>
      <c r="F37" s="35" t="s">
        <v>34</v>
      </c>
      <c r="G37" s="35" t="s">
        <v>35</v>
      </c>
      <c r="H37" s="35" t="s">
        <v>38</v>
      </c>
      <c r="I37" s="35" t="s">
        <v>39</v>
      </c>
      <c r="J37" s="35" t="s">
        <v>40</v>
      </c>
      <c r="K37" s="35" t="s">
        <v>41</v>
      </c>
      <c r="L37" s="36" t="s">
        <v>42</v>
      </c>
      <c r="M37" s="114" t="s">
        <v>0</v>
      </c>
    </row>
    <row r="38" spans="1:13" ht="17.25" customHeight="1">
      <c r="A38" s="39" t="s">
        <v>9</v>
      </c>
      <c r="B38" s="25">
        <v>1</v>
      </c>
      <c r="C38" s="49"/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120">
        <v>1</v>
      </c>
      <c r="M38" s="125">
        <f>SUM(B38:L38)</f>
        <v>10</v>
      </c>
    </row>
    <row r="39" spans="1:13" ht="12.75">
      <c r="A39" s="40" t="s">
        <v>10</v>
      </c>
      <c r="B39" s="25">
        <v>1</v>
      </c>
      <c r="C39" s="50"/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80">
        <v>1</v>
      </c>
      <c r="M39" s="125">
        <f>SUM(B39:L39)</f>
        <v>10</v>
      </c>
    </row>
    <row r="40" spans="1:13" ht="13.5" thickBot="1">
      <c r="A40" s="41" t="s">
        <v>0</v>
      </c>
      <c r="B40" s="42">
        <f>SUM(B38:B39)</f>
        <v>2</v>
      </c>
      <c r="C40" s="42">
        <f aca="true" t="shared" si="3" ref="C40:K40">SUM(C38:C39)</f>
        <v>0</v>
      </c>
      <c r="D40" s="42">
        <f t="shared" si="3"/>
        <v>2</v>
      </c>
      <c r="E40" s="42">
        <f t="shared" si="3"/>
        <v>2</v>
      </c>
      <c r="F40" s="42">
        <f t="shared" si="3"/>
        <v>2</v>
      </c>
      <c r="G40" s="42">
        <f t="shared" si="3"/>
        <v>2</v>
      </c>
      <c r="H40" s="42">
        <f t="shared" si="3"/>
        <v>2</v>
      </c>
      <c r="I40" s="42">
        <f t="shared" si="3"/>
        <v>2</v>
      </c>
      <c r="J40" s="108">
        <f t="shared" si="3"/>
        <v>2</v>
      </c>
      <c r="K40" s="108">
        <f t="shared" si="3"/>
        <v>2</v>
      </c>
      <c r="L40" s="43">
        <f>SUM(L38:L39)</f>
        <v>2</v>
      </c>
      <c r="M40" s="119">
        <f>SUM(M38:M39)</f>
        <v>20</v>
      </c>
    </row>
    <row r="41" spans="1:13" s="65" customFormat="1" ht="12.75">
      <c r="A41" s="6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3.5" thickBot="1">
      <c r="A42" s="5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6.25" customHeight="1" thickBot="1">
      <c r="A43" s="54" t="s">
        <v>37</v>
      </c>
      <c r="B43" s="55"/>
      <c r="C43" s="56"/>
      <c r="D43" s="56"/>
      <c r="E43" s="56"/>
      <c r="F43" s="56"/>
      <c r="G43" s="56"/>
      <c r="H43" s="56"/>
      <c r="I43" s="56"/>
      <c r="J43" s="109"/>
      <c r="K43" s="109"/>
      <c r="L43" s="57"/>
      <c r="M43" s="57"/>
    </row>
    <row r="44" spans="1:13" ht="12.75">
      <c r="A44" s="44" t="s">
        <v>6</v>
      </c>
      <c r="B44" s="32">
        <v>0.01</v>
      </c>
      <c r="C44" s="32">
        <v>0.01</v>
      </c>
      <c r="D44" s="32">
        <v>0.01</v>
      </c>
      <c r="E44" s="32">
        <v>0.01</v>
      </c>
      <c r="F44" s="32">
        <v>0.01</v>
      </c>
      <c r="G44" s="32">
        <v>0.01</v>
      </c>
      <c r="H44" s="32">
        <v>0.01</v>
      </c>
      <c r="I44" s="32">
        <v>0.01</v>
      </c>
      <c r="J44" s="110">
        <v>0.01</v>
      </c>
      <c r="K44" s="110">
        <v>0.01</v>
      </c>
      <c r="L44" s="107">
        <v>0.01</v>
      </c>
      <c r="M44" s="45">
        <f>M45/B25</f>
        <v>0.10999999999999999</v>
      </c>
    </row>
    <row r="45" spans="1:13" ht="13.5" thickBot="1">
      <c r="A45" s="46" t="s">
        <v>7</v>
      </c>
      <c r="B45" s="63">
        <f>B44*B25</f>
        <v>0.08</v>
      </c>
      <c r="C45" s="63">
        <f>C44*C25</f>
        <v>0.08</v>
      </c>
      <c r="D45" s="63">
        <f aca="true" t="shared" si="4" ref="D45:K45">D44*D25</f>
        <v>0.08</v>
      </c>
      <c r="E45" s="63">
        <f t="shared" si="4"/>
        <v>0.08</v>
      </c>
      <c r="F45" s="63">
        <f t="shared" si="4"/>
        <v>0.08</v>
      </c>
      <c r="G45" s="63">
        <f t="shared" si="4"/>
        <v>0.08</v>
      </c>
      <c r="H45" s="63">
        <f t="shared" si="4"/>
        <v>0.08</v>
      </c>
      <c r="I45" s="63">
        <f t="shared" si="4"/>
        <v>0.08</v>
      </c>
      <c r="J45" s="63">
        <f t="shared" si="4"/>
        <v>0.08</v>
      </c>
      <c r="K45" s="63">
        <f t="shared" si="4"/>
        <v>0.08</v>
      </c>
      <c r="L45" s="122">
        <f>L44*L25</f>
        <v>0.08</v>
      </c>
      <c r="M45" s="121">
        <f>SUM(B45:L45)</f>
        <v>0.8799999999999999</v>
      </c>
    </row>
    <row r="47" spans="1:13" ht="12.75">
      <c r="A47" s="166" t="str">
        <f>+Summary!A47</f>
        <v>ON SUMMARY PAGE TYPE PROJECT NAME HERE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</row>
  </sheetData>
  <sheetProtection/>
  <mergeCells count="5">
    <mergeCell ref="A1:M1"/>
    <mergeCell ref="A2:M3"/>
    <mergeCell ref="B4:M4"/>
    <mergeCell ref="A47:M47"/>
    <mergeCell ref="B32:M32"/>
  </mergeCells>
  <printOptions horizontalCentered="1" verticalCentered="1"/>
  <pageMargins left="0.2" right="0.2" top="0.17" bottom="0.17" header="0.17" footer="0.17"/>
  <pageSetup fitToHeight="1" fitToWidth="1" horizontalDpi="600" verticalDpi="600" orientation="landscape" scale="74" r:id="rId1"/>
  <headerFooter alignWithMargins="0">
    <oddFooter>&amp;LLegume Innovation Lab&amp;C&amp;A&amp;Rpage 4 of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0">
      <selection activeCell="M45" sqref="M45"/>
    </sheetView>
  </sheetViews>
  <sheetFormatPr defaultColWidth="8.8515625" defaultRowHeight="12.75"/>
  <cols>
    <col min="1" max="1" width="29.140625" style="1" customWidth="1"/>
    <col min="2" max="2" width="11.8515625" style="0" customWidth="1"/>
    <col min="3" max="3" width="12.140625" style="0" bestFit="1" customWidth="1"/>
    <col min="4" max="5" width="13.00390625" style="0" customWidth="1"/>
    <col min="6" max="8" width="12.421875" style="0" customWidth="1"/>
    <col min="9" max="12" width="14.00390625" style="0" customWidth="1"/>
    <col min="13" max="13" width="13.421875" style="0" customWidth="1"/>
    <col min="14" max="14" width="11.7109375" style="0" bestFit="1" customWidth="1"/>
  </cols>
  <sheetData>
    <row r="1" spans="1:13" ht="21" thickBot="1">
      <c r="A1" s="133" t="str">
        <f>RIGHT(Summary!A1,48)&amp;(" FY 16")</f>
        <v>Legume Innovation Lab Project : BUDGET SUMMARY FY 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2.75" customHeight="1">
      <c r="A2" s="136" t="str">
        <f>Summary!A2</f>
        <v>ON SUMMARY PAGE TYPE PROJECT NAME HERE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3.5" thickBot="1">
      <c r="A4" s="22"/>
      <c r="B4" s="163" t="s">
        <v>50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s="2" customFormat="1" ht="39" thickBot="1">
      <c r="A5" s="52"/>
      <c r="B5" s="34" t="s">
        <v>1</v>
      </c>
      <c r="C5" s="35" t="s">
        <v>19</v>
      </c>
      <c r="D5" s="35" t="s">
        <v>23</v>
      </c>
      <c r="E5" s="35" t="s">
        <v>33</v>
      </c>
      <c r="F5" s="35" t="s">
        <v>34</v>
      </c>
      <c r="G5" s="35" t="s">
        <v>35</v>
      </c>
      <c r="H5" s="35" t="s">
        <v>38</v>
      </c>
      <c r="I5" s="35" t="s">
        <v>39</v>
      </c>
      <c r="J5" s="35" t="s">
        <v>40</v>
      </c>
      <c r="K5" s="35" t="s">
        <v>41</v>
      </c>
      <c r="L5" s="36" t="s">
        <v>42</v>
      </c>
      <c r="M5" s="114" t="s">
        <v>0</v>
      </c>
    </row>
    <row r="6" spans="1:13" s="2" customFormat="1" ht="25.5">
      <c r="A6" s="33" t="s">
        <v>18</v>
      </c>
      <c r="B6" s="61" t="str">
        <f>'FY 13'!B6</f>
        <v>enter name here</v>
      </c>
      <c r="C6" s="62"/>
      <c r="D6" s="62" t="str">
        <f>'FY 13'!D6</f>
        <v>enter name here</v>
      </c>
      <c r="E6" s="62" t="str">
        <f>'FY 13'!E6</f>
        <v>enter name here</v>
      </c>
      <c r="F6" s="62" t="str">
        <f>'FY 13'!F6</f>
        <v>enter name here</v>
      </c>
      <c r="G6" s="62" t="str">
        <f>'FY 13'!G6</f>
        <v>enter name here</v>
      </c>
      <c r="H6" s="62" t="str">
        <f>'FY 13'!H6</f>
        <v>enter name here</v>
      </c>
      <c r="I6" s="62" t="str">
        <f>'FY 13'!I6</f>
        <v>enter name here</v>
      </c>
      <c r="J6" s="62" t="str">
        <f>'FY 13'!J6</f>
        <v>enter name here</v>
      </c>
      <c r="K6" s="78" t="str">
        <f>'FY 13'!K6</f>
        <v>enter name here</v>
      </c>
      <c r="L6" s="117" t="str">
        <f>'FY 13'!L6</f>
        <v>enter name here</v>
      </c>
      <c r="M6" s="115"/>
    </row>
    <row r="7" spans="1:13" ht="24.75" customHeight="1">
      <c r="A7" s="124" t="s">
        <v>52</v>
      </c>
      <c r="B7" s="123" t="s">
        <v>53</v>
      </c>
      <c r="C7" s="123" t="s">
        <v>54</v>
      </c>
      <c r="D7" s="62" t="s">
        <v>55</v>
      </c>
      <c r="E7" s="62" t="s">
        <v>55</v>
      </c>
      <c r="F7" s="62" t="s">
        <v>55</v>
      </c>
      <c r="G7" s="62" t="s">
        <v>55</v>
      </c>
      <c r="H7" s="62" t="s">
        <v>55</v>
      </c>
      <c r="I7" s="62" t="s">
        <v>55</v>
      </c>
      <c r="J7" s="62" t="s">
        <v>55</v>
      </c>
      <c r="K7" s="62" t="s">
        <v>55</v>
      </c>
      <c r="L7" s="117" t="s">
        <v>55</v>
      </c>
      <c r="M7" s="115"/>
    </row>
    <row r="8" spans="1:14" s="2" customFormat="1" ht="7.5" customHeight="1">
      <c r="A8" s="22"/>
      <c r="B8" s="28"/>
      <c r="C8" s="28"/>
      <c r="D8" s="28"/>
      <c r="E8" s="28"/>
      <c r="F8" s="28"/>
      <c r="G8" s="28"/>
      <c r="H8" s="28"/>
      <c r="I8" s="28"/>
      <c r="J8" s="28"/>
      <c r="K8" s="28"/>
      <c r="L8" s="113"/>
      <c r="M8" s="116"/>
      <c r="N8" s="37"/>
    </row>
    <row r="9" spans="1:13" s="2" customFormat="1" ht="12.75">
      <c r="A9" s="20" t="s">
        <v>16</v>
      </c>
      <c r="B9" s="24"/>
      <c r="C9" s="23"/>
      <c r="D9" s="23"/>
      <c r="E9" s="83"/>
      <c r="F9" s="23"/>
      <c r="G9" s="83"/>
      <c r="H9" s="83"/>
      <c r="I9" s="90"/>
      <c r="J9" s="90"/>
      <c r="K9" s="90"/>
      <c r="L9" s="97"/>
      <c r="M9" s="97"/>
    </row>
    <row r="10" spans="1:13" ht="12.75">
      <c r="A10" s="47" t="s">
        <v>3</v>
      </c>
      <c r="B10" s="25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80">
        <v>1</v>
      </c>
      <c r="M10" s="80">
        <f>SUM(B10:L10)</f>
        <v>11</v>
      </c>
    </row>
    <row r="11" spans="1:13" ht="12.75">
      <c r="A11" s="47" t="s">
        <v>17</v>
      </c>
      <c r="B11" s="25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80">
        <v>1</v>
      </c>
      <c r="M11" s="80">
        <f>SUM(B11:L11)</f>
        <v>11</v>
      </c>
    </row>
    <row r="12" spans="1:13" ht="7.5" customHeight="1">
      <c r="A12" s="16"/>
      <c r="B12" s="25"/>
      <c r="C12" s="6"/>
      <c r="D12" s="6"/>
      <c r="E12" s="6"/>
      <c r="F12" s="6"/>
      <c r="G12" s="6"/>
      <c r="H12" s="6"/>
      <c r="I12" s="6"/>
      <c r="J12" s="6"/>
      <c r="K12" s="6"/>
      <c r="L12" s="80"/>
      <c r="M12" s="80"/>
    </row>
    <row r="13" spans="1:13" ht="12.75">
      <c r="A13" s="13" t="s">
        <v>11</v>
      </c>
      <c r="B13" s="25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80">
        <v>1</v>
      </c>
      <c r="M13" s="80">
        <f>SUM(B13:L13)</f>
        <v>11</v>
      </c>
    </row>
    <row r="14" spans="1:13" ht="6.75" customHeight="1">
      <c r="A14" s="12"/>
      <c r="B14" s="25"/>
      <c r="C14" s="6"/>
      <c r="D14" s="6"/>
      <c r="E14" s="6"/>
      <c r="F14" s="6"/>
      <c r="G14" s="6"/>
      <c r="H14" s="6"/>
      <c r="I14" s="6"/>
      <c r="J14" s="6"/>
      <c r="K14" s="6"/>
      <c r="L14" s="80"/>
      <c r="M14" s="80"/>
    </row>
    <row r="15" spans="1:13" ht="12.75">
      <c r="A15" s="13" t="s">
        <v>12</v>
      </c>
      <c r="B15" s="25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80">
        <v>1</v>
      </c>
      <c r="M15" s="80">
        <f>SUM(B15:L15)</f>
        <v>11</v>
      </c>
    </row>
    <row r="16" spans="1:13" ht="9" customHeight="1">
      <c r="A16" s="12"/>
      <c r="B16" s="25"/>
      <c r="C16" s="6"/>
      <c r="D16" s="6"/>
      <c r="E16" s="6"/>
      <c r="F16" s="6"/>
      <c r="G16" s="6"/>
      <c r="H16" s="6"/>
      <c r="I16" s="6"/>
      <c r="J16" s="6"/>
      <c r="K16" s="6"/>
      <c r="L16" s="80"/>
      <c r="M16" s="80"/>
    </row>
    <row r="17" spans="1:13" ht="12.75">
      <c r="A17" s="13" t="s">
        <v>13</v>
      </c>
      <c r="B17" s="25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80">
        <v>1</v>
      </c>
      <c r="M17" s="80">
        <f>SUM(B17:L17)</f>
        <v>11</v>
      </c>
    </row>
    <row r="18" spans="1:13" ht="8.25" customHeight="1">
      <c r="A18" s="12"/>
      <c r="B18" s="25"/>
      <c r="C18" s="6"/>
      <c r="D18" s="6"/>
      <c r="E18" s="82"/>
      <c r="F18" s="6"/>
      <c r="G18" s="6"/>
      <c r="H18" s="82"/>
      <c r="I18" s="81"/>
      <c r="J18" s="81"/>
      <c r="K18" s="81"/>
      <c r="L18" s="80"/>
      <c r="M18" s="80"/>
    </row>
    <row r="19" spans="1:13" ht="12.75">
      <c r="A19" s="13" t="s">
        <v>14</v>
      </c>
      <c r="B19" s="26"/>
      <c r="C19" s="21"/>
      <c r="D19" s="21"/>
      <c r="E19" s="84"/>
      <c r="F19" s="21"/>
      <c r="G19" s="21"/>
      <c r="H19" s="84"/>
      <c r="I19" s="91"/>
      <c r="J19" s="91"/>
      <c r="K19" s="91"/>
      <c r="L19" s="98"/>
      <c r="M19" s="98"/>
    </row>
    <row r="20" spans="1:13" ht="12.75">
      <c r="A20" s="47" t="s">
        <v>4</v>
      </c>
      <c r="B20" s="25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80">
        <v>1</v>
      </c>
      <c r="M20" s="80">
        <f>SUM(B20:L20)</f>
        <v>11</v>
      </c>
    </row>
    <row r="21" spans="1:13" ht="12.75">
      <c r="A21" s="47" t="s">
        <v>5</v>
      </c>
      <c r="B21" s="25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80">
        <v>1</v>
      </c>
      <c r="M21" s="80">
        <f>SUM(B21:L21)</f>
        <v>11</v>
      </c>
    </row>
    <row r="22" spans="1:13" ht="7.5" customHeight="1">
      <c r="A22" s="12"/>
      <c r="B22" s="25"/>
      <c r="C22" s="6"/>
      <c r="D22" s="6"/>
      <c r="E22" s="6"/>
      <c r="F22" s="6"/>
      <c r="G22" s="6"/>
      <c r="H22" s="6"/>
      <c r="I22" s="6"/>
      <c r="J22" s="6"/>
      <c r="K22" s="6"/>
      <c r="L22" s="80"/>
      <c r="M22" s="80"/>
    </row>
    <row r="23" spans="1:13" ht="12.75">
      <c r="A23" s="13" t="s">
        <v>15</v>
      </c>
      <c r="B23" s="2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80">
        <v>1</v>
      </c>
      <c r="M23" s="80">
        <f>SUM(B23:L23)</f>
        <v>11</v>
      </c>
    </row>
    <row r="24" spans="1:13" ht="7.5" customHeight="1">
      <c r="A24" s="12"/>
      <c r="B24" s="25"/>
      <c r="C24" s="6"/>
      <c r="D24" s="6"/>
      <c r="E24" s="82"/>
      <c r="F24" s="6"/>
      <c r="G24" s="6"/>
      <c r="H24" s="82"/>
      <c r="I24" s="81"/>
      <c r="J24" s="81"/>
      <c r="K24" s="81"/>
      <c r="L24" s="80"/>
      <c r="M24" s="80"/>
    </row>
    <row r="25" spans="1:13" s="4" customFormat="1" ht="12.75">
      <c r="A25" s="13" t="s">
        <v>20</v>
      </c>
      <c r="B25" s="29">
        <f>SUM(B9:B24)</f>
        <v>8</v>
      </c>
      <c r="C25" s="7">
        <f aca="true" t="shared" si="0" ref="C25:I25">SUM(C10:C24)</f>
        <v>8</v>
      </c>
      <c r="D25" s="7">
        <f t="shared" si="0"/>
        <v>8</v>
      </c>
      <c r="E25" s="85">
        <f t="shared" si="0"/>
        <v>8</v>
      </c>
      <c r="F25" s="7">
        <f t="shared" si="0"/>
        <v>8</v>
      </c>
      <c r="G25" s="7">
        <f t="shared" si="0"/>
        <v>8</v>
      </c>
      <c r="H25" s="85">
        <f t="shared" si="0"/>
        <v>8</v>
      </c>
      <c r="I25" s="92">
        <f t="shared" si="0"/>
        <v>8</v>
      </c>
      <c r="J25" s="92">
        <f>SUM(J10:J24)</f>
        <v>8</v>
      </c>
      <c r="K25" s="92">
        <f>SUM(K10:K24)</f>
        <v>8</v>
      </c>
      <c r="L25" s="99">
        <f>SUM(L10:L24)</f>
        <v>8</v>
      </c>
      <c r="M25" s="99">
        <f>SUM(M10:M24)</f>
        <v>88</v>
      </c>
    </row>
    <row r="26" spans="1:13" s="4" customFormat="1" ht="7.5" customHeight="1">
      <c r="A26" s="13"/>
      <c r="B26" s="27"/>
      <c r="C26" s="17"/>
      <c r="D26" s="17"/>
      <c r="E26" s="86"/>
      <c r="F26" s="17"/>
      <c r="G26" s="17"/>
      <c r="H26" s="86"/>
      <c r="I26" s="93"/>
      <c r="J26" s="93"/>
      <c r="K26" s="93"/>
      <c r="L26" s="100"/>
      <c r="M26" s="100"/>
    </row>
    <row r="27" spans="1:13" ht="12.75">
      <c r="A27" s="13" t="s">
        <v>21</v>
      </c>
      <c r="B27" s="25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80">
        <v>1</v>
      </c>
      <c r="M27" s="80">
        <f>SUM(B27:L27)</f>
        <v>11</v>
      </c>
    </row>
    <row r="28" spans="1:13" ht="25.5">
      <c r="A28" s="51" t="s">
        <v>36</v>
      </c>
      <c r="B28" s="25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80">
        <v>1</v>
      </c>
      <c r="M28" s="80">
        <f>SUM(B28:L28)</f>
        <v>11</v>
      </c>
    </row>
    <row r="29" spans="1:13" ht="12.75">
      <c r="A29" s="19" t="s">
        <v>22</v>
      </c>
      <c r="B29" s="9">
        <f aca="true" t="shared" si="1" ref="B29:I29">B27+B28</f>
        <v>2</v>
      </c>
      <c r="C29" s="8">
        <f t="shared" si="1"/>
        <v>2</v>
      </c>
      <c r="D29" s="8">
        <f t="shared" si="1"/>
        <v>2</v>
      </c>
      <c r="E29" s="87">
        <f t="shared" si="1"/>
        <v>2</v>
      </c>
      <c r="F29" s="8">
        <f t="shared" si="1"/>
        <v>2</v>
      </c>
      <c r="G29" s="8">
        <f t="shared" si="1"/>
        <v>2</v>
      </c>
      <c r="H29" s="87">
        <f t="shared" si="1"/>
        <v>2</v>
      </c>
      <c r="I29" s="94">
        <f t="shared" si="1"/>
        <v>2</v>
      </c>
      <c r="J29" s="94">
        <f>J27+J28</f>
        <v>2</v>
      </c>
      <c r="K29" s="94">
        <f>K27+K28</f>
        <v>2</v>
      </c>
      <c r="L29" s="101">
        <f>L27+L28</f>
        <v>2</v>
      </c>
      <c r="M29" s="101">
        <f>M27+M28</f>
        <v>22</v>
      </c>
    </row>
    <row r="30" spans="1:13" ht="9.75" customHeight="1">
      <c r="A30" s="14"/>
      <c r="B30" s="18"/>
      <c r="C30" s="11"/>
      <c r="D30" s="11"/>
      <c r="E30" s="88"/>
      <c r="F30" s="11"/>
      <c r="G30" s="11"/>
      <c r="H30" s="88"/>
      <c r="I30" s="95"/>
      <c r="J30" s="95"/>
      <c r="K30" s="95"/>
      <c r="L30" s="102"/>
      <c r="M30" s="102"/>
    </row>
    <row r="31" spans="1:13" s="4" customFormat="1" ht="13.5" thickBot="1">
      <c r="A31" s="13" t="s">
        <v>0</v>
      </c>
      <c r="B31" s="30">
        <f aca="true" t="shared" si="2" ref="B31:I31">B25+B29</f>
        <v>10</v>
      </c>
      <c r="C31" s="31">
        <f t="shared" si="2"/>
        <v>10</v>
      </c>
      <c r="D31" s="31">
        <f t="shared" si="2"/>
        <v>10</v>
      </c>
      <c r="E31" s="89">
        <f t="shared" si="2"/>
        <v>10</v>
      </c>
      <c r="F31" s="31">
        <f t="shared" si="2"/>
        <v>10</v>
      </c>
      <c r="G31" s="31">
        <f t="shared" si="2"/>
        <v>10</v>
      </c>
      <c r="H31" s="89">
        <f t="shared" si="2"/>
        <v>10</v>
      </c>
      <c r="I31" s="96">
        <f t="shared" si="2"/>
        <v>10</v>
      </c>
      <c r="J31" s="96">
        <f>J25+J29</f>
        <v>10</v>
      </c>
      <c r="K31" s="96">
        <f>K25+K29</f>
        <v>10</v>
      </c>
      <c r="L31" s="103">
        <f>L25+L29</f>
        <v>10</v>
      </c>
      <c r="M31" s="103">
        <f>M25+M29</f>
        <v>110</v>
      </c>
    </row>
    <row r="32" spans="1:13" ht="13.5" thickBot="1">
      <c r="A32" s="15" t="s">
        <v>2</v>
      </c>
      <c r="B32" s="145">
        <f>B31+C31+D31+E31+F31+G31+H31+I31+J31+K31+L31</f>
        <v>110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2" ht="13.5" thickBot="1">
      <c r="A33" s="10"/>
      <c r="B33" s="58"/>
      <c r="C33" s="58"/>
      <c r="D33" s="58"/>
      <c r="E33" s="58"/>
      <c r="F33" s="58"/>
      <c r="G33" s="58"/>
      <c r="H33" s="58" t="s">
        <v>26</v>
      </c>
      <c r="I33" s="58" t="s">
        <v>27</v>
      </c>
      <c r="J33" s="58"/>
      <c r="K33" s="58"/>
      <c r="L33" s="58"/>
    </row>
    <row r="34" spans="1:12" ht="12.75">
      <c r="A34" s="10"/>
      <c r="B34" s="68" t="s">
        <v>24</v>
      </c>
      <c r="C34" s="69"/>
      <c r="D34" s="70"/>
      <c r="E34" s="70"/>
      <c r="F34" s="70"/>
      <c r="G34" s="70"/>
      <c r="H34" s="71">
        <f>SUMIF($B$7:$L$7,"US",$B$25:$L$25)</f>
        <v>8</v>
      </c>
      <c r="I34" s="76">
        <f>H34/(H34+H35)</f>
        <v>0.5</v>
      </c>
      <c r="J34" s="111"/>
      <c r="K34" s="111"/>
      <c r="L34" s="111"/>
    </row>
    <row r="35" spans="1:12" ht="13.5" thickBot="1">
      <c r="A35" s="10"/>
      <c r="B35" s="72" t="s">
        <v>25</v>
      </c>
      <c r="C35" s="73"/>
      <c r="D35" s="74"/>
      <c r="E35" s="74"/>
      <c r="F35" s="74"/>
      <c r="G35" s="74"/>
      <c r="H35" s="75">
        <f>SUMIF($B$7:$L$7,"HC",$B$25:$L$25)</f>
        <v>8</v>
      </c>
      <c r="I35" s="77">
        <f>H35/(H34+H35)</f>
        <v>0.5</v>
      </c>
      <c r="J35" s="111"/>
      <c r="K35" s="111"/>
      <c r="L35" s="111"/>
    </row>
    <row r="36" ht="13.5" thickBot="1">
      <c r="A36" s="5"/>
    </row>
    <row r="37" spans="1:13" ht="38.25">
      <c r="A37" s="48" t="s">
        <v>8</v>
      </c>
      <c r="B37" s="34" t="s">
        <v>1</v>
      </c>
      <c r="C37" s="35" t="s">
        <v>19</v>
      </c>
      <c r="D37" s="35" t="s">
        <v>23</v>
      </c>
      <c r="E37" s="35" t="s">
        <v>33</v>
      </c>
      <c r="F37" s="35" t="s">
        <v>34</v>
      </c>
      <c r="G37" s="35" t="s">
        <v>35</v>
      </c>
      <c r="H37" s="35" t="s">
        <v>38</v>
      </c>
      <c r="I37" s="35" t="s">
        <v>39</v>
      </c>
      <c r="J37" s="35" t="s">
        <v>40</v>
      </c>
      <c r="K37" s="35" t="s">
        <v>41</v>
      </c>
      <c r="L37" s="36" t="s">
        <v>42</v>
      </c>
      <c r="M37" s="114" t="s">
        <v>0</v>
      </c>
    </row>
    <row r="38" spans="1:13" ht="17.25" customHeight="1">
      <c r="A38" s="39" t="s">
        <v>9</v>
      </c>
      <c r="B38" s="25">
        <v>1</v>
      </c>
      <c r="C38" s="49"/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120">
        <v>1</v>
      </c>
      <c r="M38" s="125">
        <f>SUM(B38:L38)</f>
        <v>10</v>
      </c>
    </row>
    <row r="39" spans="1:13" ht="12.75">
      <c r="A39" s="40" t="s">
        <v>10</v>
      </c>
      <c r="B39" s="25">
        <v>1</v>
      </c>
      <c r="C39" s="50"/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80">
        <v>1</v>
      </c>
      <c r="M39" s="125">
        <f>SUM(B39:L39)</f>
        <v>10</v>
      </c>
    </row>
    <row r="40" spans="1:13" ht="13.5" thickBot="1">
      <c r="A40" s="41" t="s">
        <v>0</v>
      </c>
      <c r="B40" s="42">
        <f>SUM(B38:B39)</f>
        <v>2</v>
      </c>
      <c r="C40" s="42">
        <f aca="true" t="shared" si="3" ref="C40:K40">SUM(C38:C39)</f>
        <v>0</v>
      </c>
      <c r="D40" s="42">
        <f t="shared" si="3"/>
        <v>2</v>
      </c>
      <c r="E40" s="42">
        <f t="shared" si="3"/>
        <v>2</v>
      </c>
      <c r="F40" s="42">
        <f t="shared" si="3"/>
        <v>2</v>
      </c>
      <c r="G40" s="42">
        <f t="shared" si="3"/>
        <v>2</v>
      </c>
      <c r="H40" s="42">
        <f t="shared" si="3"/>
        <v>2</v>
      </c>
      <c r="I40" s="42">
        <f t="shared" si="3"/>
        <v>2</v>
      </c>
      <c r="J40" s="108">
        <f t="shared" si="3"/>
        <v>2</v>
      </c>
      <c r="K40" s="108">
        <f t="shared" si="3"/>
        <v>2</v>
      </c>
      <c r="L40" s="43">
        <f>SUM(L38:L39)</f>
        <v>2</v>
      </c>
      <c r="M40" s="119">
        <f>SUM(M38:M39)</f>
        <v>20</v>
      </c>
    </row>
    <row r="41" spans="1:13" s="65" customFormat="1" ht="12.75">
      <c r="A41" s="6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3.5" thickBot="1">
      <c r="A42" s="5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6.25" customHeight="1" thickBot="1">
      <c r="A43" s="54" t="s">
        <v>37</v>
      </c>
      <c r="B43" s="55"/>
      <c r="C43" s="56"/>
      <c r="D43" s="56"/>
      <c r="E43" s="56"/>
      <c r="F43" s="56"/>
      <c r="G43" s="56"/>
      <c r="H43" s="56"/>
      <c r="I43" s="56"/>
      <c r="J43" s="109"/>
      <c r="K43" s="109"/>
      <c r="L43" s="57"/>
      <c r="M43" s="57"/>
    </row>
    <row r="44" spans="1:13" ht="12.75">
      <c r="A44" s="44" t="s">
        <v>6</v>
      </c>
      <c r="B44" s="32">
        <v>0.01</v>
      </c>
      <c r="C44" s="32">
        <v>0.01</v>
      </c>
      <c r="D44" s="32">
        <v>0.01</v>
      </c>
      <c r="E44" s="32">
        <v>0.01</v>
      </c>
      <c r="F44" s="32">
        <v>0.01</v>
      </c>
      <c r="G44" s="32">
        <v>0.01</v>
      </c>
      <c r="H44" s="32">
        <v>0.01</v>
      </c>
      <c r="I44" s="32">
        <v>0.01</v>
      </c>
      <c r="J44" s="110">
        <v>0.01</v>
      </c>
      <c r="K44" s="110">
        <v>0.01</v>
      </c>
      <c r="L44" s="107">
        <v>0.01</v>
      </c>
      <c r="M44" s="45">
        <f>M45/B25</f>
        <v>0.10999999999999999</v>
      </c>
    </row>
    <row r="45" spans="1:13" ht="13.5" thickBot="1">
      <c r="A45" s="46" t="s">
        <v>7</v>
      </c>
      <c r="B45" s="63">
        <f>B44*B25</f>
        <v>0.08</v>
      </c>
      <c r="C45" s="63">
        <f>C44*C25</f>
        <v>0.08</v>
      </c>
      <c r="D45" s="63">
        <f aca="true" t="shared" si="4" ref="D45:K45">D44*D25</f>
        <v>0.08</v>
      </c>
      <c r="E45" s="63">
        <f t="shared" si="4"/>
        <v>0.08</v>
      </c>
      <c r="F45" s="63">
        <f t="shared" si="4"/>
        <v>0.08</v>
      </c>
      <c r="G45" s="63">
        <f t="shared" si="4"/>
        <v>0.08</v>
      </c>
      <c r="H45" s="63">
        <f t="shared" si="4"/>
        <v>0.08</v>
      </c>
      <c r="I45" s="63">
        <f t="shared" si="4"/>
        <v>0.08</v>
      </c>
      <c r="J45" s="63">
        <f t="shared" si="4"/>
        <v>0.08</v>
      </c>
      <c r="K45" s="63">
        <f t="shared" si="4"/>
        <v>0.08</v>
      </c>
      <c r="L45" s="122">
        <f>L44*L25</f>
        <v>0.08</v>
      </c>
      <c r="M45" s="121">
        <f>SUM(B45:L45)</f>
        <v>0.8799999999999999</v>
      </c>
    </row>
    <row r="47" spans="1:13" ht="12.75">
      <c r="A47" s="166" t="str">
        <f>+Summary!A47</f>
        <v>ON SUMMARY PAGE TYPE PROJECT NAME HERE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</row>
  </sheetData>
  <sheetProtection/>
  <mergeCells count="5">
    <mergeCell ref="A1:M1"/>
    <mergeCell ref="A2:M3"/>
    <mergeCell ref="B4:M4"/>
    <mergeCell ref="A47:M47"/>
    <mergeCell ref="B32:M32"/>
  </mergeCells>
  <printOptions horizontalCentered="1" verticalCentered="1"/>
  <pageMargins left="0.2" right="0.2" top="0.17" bottom="0.17" header="0.17" footer="0.17"/>
  <pageSetup fitToHeight="1" fitToWidth="1" horizontalDpi="600" verticalDpi="600" orientation="landscape" scale="74" r:id="rId1"/>
  <headerFooter alignWithMargins="0">
    <oddFooter>&amp;LLegume Innovation Lab&amp;C&amp;A&amp;Rpage 5 of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M45" sqref="M45"/>
    </sheetView>
  </sheetViews>
  <sheetFormatPr defaultColWidth="8.8515625" defaultRowHeight="12.75"/>
  <cols>
    <col min="1" max="1" width="29.140625" style="1" customWidth="1"/>
    <col min="2" max="2" width="11.8515625" style="0" customWidth="1"/>
    <col min="3" max="3" width="12.140625" style="0" bestFit="1" customWidth="1"/>
    <col min="4" max="5" width="13.00390625" style="0" customWidth="1"/>
    <col min="6" max="8" width="12.421875" style="0" customWidth="1"/>
    <col min="9" max="12" width="14.00390625" style="0" customWidth="1"/>
    <col min="13" max="13" width="13.421875" style="0" customWidth="1"/>
    <col min="14" max="14" width="11.7109375" style="0" bestFit="1" customWidth="1"/>
  </cols>
  <sheetData>
    <row r="1" spans="1:13" ht="21" thickBot="1">
      <c r="A1" s="133" t="str">
        <f>RIGHT(Summary!A1,48)&amp;(" FY 17")</f>
        <v>Legume Innovation Lab Project : BUDGET SUMMARY FY 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12.75" customHeight="1">
      <c r="A2" s="136" t="str">
        <f>Summary!A2</f>
        <v>ON SUMMARY PAGE TYPE PROJECT NAME HERE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3.5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ht="13.5" thickBot="1">
      <c r="A4" s="22"/>
      <c r="B4" s="163" t="s">
        <v>51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s="2" customFormat="1" ht="39" thickBot="1">
      <c r="A5" s="52"/>
      <c r="B5" s="34" t="s">
        <v>1</v>
      </c>
      <c r="C5" s="35" t="s">
        <v>19</v>
      </c>
      <c r="D5" s="35" t="s">
        <v>23</v>
      </c>
      <c r="E5" s="35" t="s">
        <v>33</v>
      </c>
      <c r="F5" s="35" t="s">
        <v>34</v>
      </c>
      <c r="G5" s="35" t="s">
        <v>35</v>
      </c>
      <c r="H5" s="35" t="s">
        <v>38</v>
      </c>
      <c r="I5" s="35" t="s">
        <v>39</v>
      </c>
      <c r="J5" s="35" t="s">
        <v>40</v>
      </c>
      <c r="K5" s="35" t="s">
        <v>41</v>
      </c>
      <c r="L5" s="36" t="s">
        <v>42</v>
      </c>
      <c r="M5" s="114" t="s">
        <v>0</v>
      </c>
    </row>
    <row r="6" spans="1:13" s="2" customFormat="1" ht="25.5">
      <c r="A6" s="33" t="s">
        <v>18</v>
      </c>
      <c r="B6" s="61" t="str">
        <f>+Summary!B6</f>
        <v>enter name here</v>
      </c>
      <c r="C6" s="62"/>
      <c r="D6" s="62" t="str">
        <f>+Summary!D6</f>
        <v>enter name here</v>
      </c>
      <c r="E6" s="62" t="str">
        <f>+Summary!E6</f>
        <v>enter name here</v>
      </c>
      <c r="F6" s="62" t="str">
        <f>+Summary!F6</f>
        <v>enter name here</v>
      </c>
      <c r="G6" s="62" t="str">
        <f>+Summary!G6</f>
        <v>enter name here</v>
      </c>
      <c r="H6" s="62" t="str">
        <f>+Summary!H6</f>
        <v>enter name here</v>
      </c>
      <c r="I6" s="62" t="str">
        <f>+Summary!I6</f>
        <v>enter name here</v>
      </c>
      <c r="J6" s="62" t="str">
        <f>+Summary!J6</f>
        <v>enter name here</v>
      </c>
      <c r="K6" s="78" t="str">
        <f>+Summary!K6</f>
        <v>enter name here</v>
      </c>
      <c r="L6" s="117" t="str">
        <f>+Summary!L6</f>
        <v>enter name here</v>
      </c>
      <c r="M6" s="115"/>
    </row>
    <row r="7" spans="1:13" ht="24.75" customHeight="1">
      <c r="A7" s="124" t="s">
        <v>52</v>
      </c>
      <c r="B7" s="123" t="str">
        <f>+Summary!B7</f>
        <v>US</v>
      </c>
      <c r="C7" s="123" t="str">
        <f>+Summary!C7</f>
        <v>HC</v>
      </c>
      <c r="D7" s="62" t="str">
        <f>+Summary!D7</f>
        <v>Enter HC or US</v>
      </c>
      <c r="E7" s="62" t="str">
        <f>+Summary!E7</f>
        <v>Enter HC or US</v>
      </c>
      <c r="F7" s="62" t="str">
        <f>+Summary!F7</f>
        <v>Enter HC or US</v>
      </c>
      <c r="G7" s="62" t="str">
        <f>+Summary!G7</f>
        <v>Enter HC or US</v>
      </c>
      <c r="H7" s="62" t="str">
        <f>+Summary!H7</f>
        <v>Enter HC or US</v>
      </c>
      <c r="I7" s="62" t="str">
        <f>+Summary!I7</f>
        <v>Enter HC or US</v>
      </c>
      <c r="J7" s="62" t="str">
        <f>+Summary!J7</f>
        <v>Enter HC or US</v>
      </c>
      <c r="K7" s="62" t="str">
        <f>+Summary!K7</f>
        <v>Enter HC or US</v>
      </c>
      <c r="L7" s="117" t="str">
        <f>+Summary!L7</f>
        <v>Enter HC or US</v>
      </c>
      <c r="M7" s="115"/>
    </row>
    <row r="8" spans="1:14" s="2" customFormat="1" ht="7.5" customHeight="1">
      <c r="A8" s="22"/>
      <c r="B8" s="28"/>
      <c r="C8" s="28"/>
      <c r="D8" s="28"/>
      <c r="E8" s="28"/>
      <c r="F8" s="28"/>
      <c r="G8" s="28"/>
      <c r="H8" s="28"/>
      <c r="I8" s="28"/>
      <c r="J8" s="28"/>
      <c r="K8" s="28"/>
      <c r="L8" s="113"/>
      <c r="M8" s="116"/>
      <c r="N8" s="37"/>
    </row>
    <row r="9" spans="1:13" s="2" customFormat="1" ht="12.75">
      <c r="A9" s="20" t="s">
        <v>16</v>
      </c>
      <c r="B9" s="24"/>
      <c r="C9" s="23"/>
      <c r="D9" s="23"/>
      <c r="E9" s="83"/>
      <c r="F9" s="23"/>
      <c r="G9" s="83"/>
      <c r="H9" s="83"/>
      <c r="I9" s="90"/>
      <c r="J9" s="90"/>
      <c r="K9" s="90"/>
      <c r="L9" s="97"/>
      <c r="M9" s="97"/>
    </row>
    <row r="10" spans="1:13" ht="12.75">
      <c r="A10" s="47" t="s">
        <v>3</v>
      </c>
      <c r="B10" s="25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80">
        <v>1</v>
      </c>
      <c r="M10" s="80">
        <f>SUM(B10:L10)</f>
        <v>11</v>
      </c>
    </row>
    <row r="11" spans="1:13" ht="12.75">
      <c r="A11" s="47" t="s">
        <v>17</v>
      </c>
      <c r="B11" s="25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80">
        <v>1</v>
      </c>
      <c r="M11" s="80">
        <f>SUM(B11:L11)</f>
        <v>11</v>
      </c>
    </row>
    <row r="12" spans="1:13" ht="7.5" customHeight="1">
      <c r="A12" s="16"/>
      <c r="B12" s="25"/>
      <c r="C12" s="6"/>
      <c r="D12" s="6"/>
      <c r="E12" s="6"/>
      <c r="F12" s="6"/>
      <c r="G12" s="6"/>
      <c r="H12" s="6"/>
      <c r="I12" s="6"/>
      <c r="J12" s="6"/>
      <c r="K12" s="6"/>
      <c r="L12" s="80"/>
      <c r="M12" s="80"/>
    </row>
    <row r="13" spans="1:13" ht="12.75">
      <c r="A13" s="13" t="s">
        <v>11</v>
      </c>
      <c r="B13" s="25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80">
        <v>1</v>
      </c>
      <c r="M13" s="80">
        <f>SUM(B13:L13)</f>
        <v>11</v>
      </c>
    </row>
    <row r="14" spans="1:13" ht="6.75" customHeight="1">
      <c r="A14" s="12"/>
      <c r="B14" s="25"/>
      <c r="C14" s="6"/>
      <c r="D14" s="6"/>
      <c r="E14" s="6"/>
      <c r="F14" s="6"/>
      <c r="G14" s="6"/>
      <c r="H14" s="6"/>
      <c r="I14" s="6"/>
      <c r="J14" s="6"/>
      <c r="K14" s="6"/>
      <c r="L14" s="80"/>
      <c r="M14" s="80"/>
    </row>
    <row r="15" spans="1:13" ht="12.75">
      <c r="A15" s="13" t="s">
        <v>12</v>
      </c>
      <c r="B15" s="25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80">
        <v>1</v>
      </c>
      <c r="M15" s="80">
        <f>SUM(B15:L15)</f>
        <v>11</v>
      </c>
    </row>
    <row r="16" spans="1:13" ht="9" customHeight="1">
      <c r="A16" s="12"/>
      <c r="B16" s="25"/>
      <c r="C16" s="6"/>
      <c r="D16" s="6"/>
      <c r="E16" s="6"/>
      <c r="F16" s="6"/>
      <c r="G16" s="6"/>
      <c r="H16" s="6"/>
      <c r="I16" s="6"/>
      <c r="J16" s="6"/>
      <c r="K16" s="6"/>
      <c r="L16" s="80"/>
      <c r="M16" s="80"/>
    </row>
    <row r="17" spans="1:13" ht="12.75">
      <c r="A17" s="13" t="s">
        <v>13</v>
      </c>
      <c r="B17" s="25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80">
        <v>1</v>
      </c>
      <c r="M17" s="80">
        <f>SUM(B17:L17)</f>
        <v>11</v>
      </c>
    </row>
    <row r="18" spans="1:13" ht="8.25" customHeight="1">
      <c r="A18" s="12"/>
      <c r="B18" s="25"/>
      <c r="C18" s="6"/>
      <c r="D18" s="6"/>
      <c r="E18" s="6"/>
      <c r="F18" s="6"/>
      <c r="G18" s="6"/>
      <c r="H18" s="6"/>
      <c r="I18" s="6"/>
      <c r="J18" s="6"/>
      <c r="K18" s="6"/>
      <c r="L18" s="80"/>
      <c r="M18" s="80"/>
    </row>
    <row r="19" spans="1:13" ht="12.75">
      <c r="A19" s="13" t="s">
        <v>14</v>
      </c>
      <c r="B19" s="26"/>
      <c r="C19" s="21"/>
      <c r="D19" s="21"/>
      <c r="E19" s="21"/>
      <c r="F19" s="21"/>
      <c r="G19" s="21"/>
      <c r="H19" s="21"/>
      <c r="I19" s="21"/>
      <c r="J19" s="21"/>
      <c r="K19" s="21"/>
      <c r="L19" s="98"/>
      <c r="M19" s="98"/>
    </row>
    <row r="20" spans="1:13" ht="12.75">
      <c r="A20" s="47" t="s">
        <v>4</v>
      </c>
      <c r="B20" s="25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80">
        <v>1</v>
      </c>
      <c r="M20" s="80">
        <f>SUM(B20:L20)</f>
        <v>11</v>
      </c>
    </row>
    <row r="21" spans="1:13" ht="12.75">
      <c r="A21" s="47" t="s">
        <v>5</v>
      </c>
      <c r="B21" s="25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80">
        <v>1</v>
      </c>
      <c r="M21" s="80">
        <f>SUM(B21:L21)</f>
        <v>11</v>
      </c>
    </row>
    <row r="22" spans="1:13" ht="7.5" customHeight="1">
      <c r="A22" s="12"/>
      <c r="B22" s="25"/>
      <c r="C22" s="6"/>
      <c r="D22" s="6"/>
      <c r="E22" s="6"/>
      <c r="F22" s="6"/>
      <c r="G22" s="6"/>
      <c r="H22" s="6"/>
      <c r="I22" s="6"/>
      <c r="J22" s="6"/>
      <c r="K22" s="6"/>
      <c r="L22" s="80"/>
      <c r="M22" s="80"/>
    </row>
    <row r="23" spans="1:13" ht="12.75">
      <c r="A23" s="13" t="s">
        <v>15</v>
      </c>
      <c r="B23" s="25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80">
        <v>1</v>
      </c>
      <c r="M23" s="80">
        <f>SUM(B23:L23)</f>
        <v>11</v>
      </c>
    </row>
    <row r="24" spans="1:13" ht="7.5" customHeight="1">
      <c r="A24" s="12"/>
      <c r="B24" s="25"/>
      <c r="C24" s="6"/>
      <c r="D24" s="6"/>
      <c r="E24" s="6"/>
      <c r="F24" s="6"/>
      <c r="G24" s="6"/>
      <c r="H24" s="6"/>
      <c r="I24" s="6"/>
      <c r="J24" s="6"/>
      <c r="K24" s="6"/>
      <c r="L24" s="80"/>
      <c r="M24" s="80"/>
    </row>
    <row r="25" spans="1:13" s="4" customFormat="1" ht="12.75">
      <c r="A25" s="13" t="s">
        <v>20</v>
      </c>
      <c r="B25" s="29">
        <f>SUM(B9:B24)</f>
        <v>8</v>
      </c>
      <c r="C25" s="7">
        <f aca="true" t="shared" si="0" ref="C25:I25">SUM(C10:C24)</f>
        <v>8</v>
      </c>
      <c r="D25" s="7">
        <f t="shared" si="0"/>
        <v>8</v>
      </c>
      <c r="E25" s="85">
        <f t="shared" si="0"/>
        <v>8</v>
      </c>
      <c r="F25" s="7">
        <f t="shared" si="0"/>
        <v>8</v>
      </c>
      <c r="G25" s="7">
        <f t="shared" si="0"/>
        <v>8</v>
      </c>
      <c r="H25" s="85">
        <f t="shared" si="0"/>
        <v>8</v>
      </c>
      <c r="I25" s="92">
        <f t="shared" si="0"/>
        <v>8</v>
      </c>
      <c r="J25" s="92">
        <f>SUM(J10:J24)</f>
        <v>8</v>
      </c>
      <c r="K25" s="92">
        <f>SUM(K10:K24)</f>
        <v>8</v>
      </c>
      <c r="L25" s="99">
        <f>SUM(L10:L24)</f>
        <v>8</v>
      </c>
      <c r="M25" s="99">
        <f>SUM(M10:M24)</f>
        <v>88</v>
      </c>
    </row>
    <row r="26" spans="1:13" s="4" customFormat="1" ht="7.5" customHeight="1">
      <c r="A26" s="13"/>
      <c r="B26" s="27"/>
      <c r="C26" s="17"/>
      <c r="D26" s="17"/>
      <c r="E26" s="86"/>
      <c r="F26" s="17"/>
      <c r="G26" s="17"/>
      <c r="H26" s="86"/>
      <c r="I26" s="93"/>
      <c r="J26" s="93"/>
      <c r="K26" s="93"/>
      <c r="L26" s="100"/>
      <c r="M26" s="100"/>
    </row>
    <row r="27" spans="1:13" ht="12.75">
      <c r="A27" s="13" t="s">
        <v>21</v>
      </c>
      <c r="B27" s="25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80">
        <v>1</v>
      </c>
      <c r="M27" s="80">
        <f>SUM(B27:L27)</f>
        <v>11</v>
      </c>
    </row>
    <row r="28" spans="1:13" ht="25.5">
      <c r="A28" s="51" t="s">
        <v>36</v>
      </c>
      <c r="B28" s="25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80">
        <v>1</v>
      </c>
      <c r="M28" s="80">
        <f>SUM(B28:L28)</f>
        <v>11</v>
      </c>
    </row>
    <row r="29" spans="1:13" ht="12.75">
      <c r="A29" s="19" t="s">
        <v>22</v>
      </c>
      <c r="B29" s="9">
        <f aca="true" t="shared" si="1" ref="B29:I29">B27+B28</f>
        <v>2</v>
      </c>
      <c r="C29" s="8">
        <f t="shared" si="1"/>
        <v>2</v>
      </c>
      <c r="D29" s="8">
        <f t="shared" si="1"/>
        <v>2</v>
      </c>
      <c r="E29" s="87">
        <f t="shared" si="1"/>
        <v>2</v>
      </c>
      <c r="F29" s="8">
        <f t="shared" si="1"/>
        <v>2</v>
      </c>
      <c r="G29" s="8">
        <f t="shared" si="1"/>
        <v>2</v>
      </c>
      <c r="H29" s="87">
        <f t="shared" si="1"/>
        <v>2</v>
      </c>
      <c r="I29" s="94">
        <f t="shared" si="1"/>
        <v>2</v>
      </c>
      <c r="J29" s="94">
        <f>J27+J28</f>
        <v>2</v>
      </c>
      <c r="K29" s="94">
        <f>K27+K28</f>
        <v>2</v>
      </c>
      <c r="L29" s="101">
        <f>L27+L28</f>
        <v>2</v>
      </c>
      <c r="M29" s="101">
        <f>M27+M28</f>
        <v>22</v>
      </c>
    </row>
    <row r="30" spans="1:13" ht="9.75" customHeight="1">
      <c r="A30" s="14"/>
      <c r="B30" s="18"/>
      <c r="C30" s="11"/>
      <c r="D30" s="11"/>
      <c r="E30" s="88"/>
      <c r="F30" s="11"/>
      <c r="G30" s="11"/>
      <c r="H30" s="88"/>
      <c r="I30" s="95"/>
      <c r="J30" s="95"/>
      <c r="K30" s="95"/>
      <c r="L30" s="102"/>
      <c r="M30" s="102"/>
    </row>
    <row r="31" spans="1:13" s="4" customFormat="1" ht="13.5" thickBot="1">
      <c r="A31" s="13" t="s">
        <v>0</v>
      </c>
      <c r="B31" s="30">
        <f aca="true" t="shared" si="2" ref="B31:I31">B25+B29</f>
        <v>10</v>
      </c>
      <c r="C31" s="31">
        <f t="shared" si="2"/>
        <v>10</v>
      </c>
      <c r="D31" s="31">
        <f t="shared" si="2"/>
        <v>10</v>
      </c>
      <c r="E31" s="89">
        <f t="shared" si="2"/>
        <v>10</v>
      </c>
      <c r="F31" s="31">
        <f t="shared" si="2"/>
        <v>10</v>
      </c>
      <c r="G31" s="31">
        <f t="shared" si="2"/>
        <v>10</v>
      </c>
      <c r="H31" s="89">
        <f t="shared" si="2"/>
        <v>10</v>
      </c>
      <c r="I31" s="96">
        <f t="shared" si="2"/>
        <v>10</v>
      </c>
      <c r="J31" s="96">
        <f>J25+J29</f>
        <v>10</v>
      </c>
      <c r="K31" s="96">
        <f>K25+K29</f>
        <v>10</v>
      </c>
      <c r="L31" s="103">
        <f>L25+L29</f>
        <v>10</v>
      </c>
      <c r="M31" s="103">
        <f>M25+M29</f>
        <v>110</v>
      </c>
    </row>
    <row r="32" spans="1:13" ht="13.5" thickBot="1">
      <c r="A32" s="15" t="s">
        <v>2</v>
      </c>
      <c r="B32" s="145">
        <f>B31+C31+D31+E31+F31+G31+H31+I31+J31+K31+M31</f>
        <v>210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7"/>
    </row>
    <row r="33" spans="1:12" ht="13.5" thickBot="1">
      <c r="A33" s="10"/>
      <c r="B33" s="58"/>
      <c r="C33" s="58"/>
      <c r="D33" s="58"/>
      <c r="E33" s="58"/>
      <c r="F33" s="58"/>
      <c r="G33" s="58"/>
      <c r="H33" s="58" t="s">
        <v>26</v>
      </c>
      <c r="I33" s="58" t="s">
        <v>27</v>
      </c>
      <c r="J33" s="58"/>
      <c r="K33" s="58"/>
      <c r="L33" s="58"/>
    </row>
    <row r="34" spans="1:12" ht="12.75">
      <c r="A34" s="10"/>
      <c r="B34" s="68" t="s">
        <v>24</v>
      </c>
      <c r="C34" s="69"/>
      <c r="D34" s="70"/>
      <c r="E34" s="70"/>
      <c r="F34" s="70"/>
      <c r="G34" s="70"/>
      <c r="H34" s="71">
        <f>SUMIF($B$7:$L$7,"US",$B$25:$L$25)</f>
        <v>8</v>
      </c>
      <c r="I34" s="76">
        <f>H34/(H34+H35)</f>
        <v>0.5</v>
      </c>
      <c r="J34" s="111"/>
      <c r="K34" s="111"/>
      <c r="L34" s="111"/>
    </row>
    <row r="35" spans="1:12" ht="13.5" thickBot="1">
      <c r="A35" s="10"/>
      <c r="B35" s="72" t="s">
        <v>25</v>
      </c>
      <c r="C35" s="73"/>
      <c r="D35" s="74"/>
      <c r="E35" s="74"/>
      <c r="F35" s="74"/>
      <c r="G35" s="74"/>
      <c r="H35" s="75">
        <f>SUMIF($B$7:$L$7,"HC",$B$25:$L$25)</f>
        <v>8</v>
      </c>
      <c r="I35" s="77">
        <f>H35/(H34+H35)</f>
        <v>0.5</v>
      </c>
      <c r="J35" s="111"/>
      <c r="K35" s="111"/>
      <c r="L35" s="111"/>
    </row>
    <row r="36" ht="13.5" thickBot="1">
      <c r="A36" s="5"/>
    </row>
    <row r="37" spans="1:13" ht="38.25">
      <c r="A37" s="48" t="s">
        <v>8</v>
      </c>
      <c r="B37" s="34" t="s">
        <v>1</v>
      </c>
      <c r="C37" s="35" t="s">
        <v>19</v>
      </c>
      <c r="D37" s="35" t="s">
        <v>23</v>
      </c>
      <c r="E37" s="35" t="s">
        <v>33</v>
      </c>
      <c r="F37" s="35" t="s">
        <v>34</v>
      </c>
      <c r="G37" s="35" t="s">
        <v>35</v>
      </c>
      <c r="H37" s="35" t="s">
        <v>38</v>
      </c>
      <c r="I37" s="35" t="s">
        <v>39</v>
      </c>
      <c r="J37" s="35" t="s">
        <v>40</v>
      </c>
      <c r="K37" s="35" t="s">
        <v>41</v>
      </c>
      <c r="L37" s="36" t="s">
        <v>42</v>
      </c>
      <c r="M37" s="114" t="s">
        <v>0</v>
      </c>
    </row>
    <row r="38" spans="1:13" ht="17.25" customHeight="1">
      <c r="A38" s="39" t="s">
        <v>9</v>
      </c>
      <c r="B38" s="25">
        <v>1</v>
      </c>
      <c r="C38" s="49"/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120">
        <v>1</v>
      </c>
      <c r="M38" s="125">
        <f>SUM(B38:L38)</f>
        <v>10</v>
      </c>
    </row>
    <row r="39" spans="1:13" ht="12.75">
      <c r="A39" s="40" t="s">
        <v>10</v>
      </c>
      <c r="B39" s="25">
        <v>1</v>
      </c>
      <c r="C39" s="50"/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80">
        <v>1</v>
      </c>
      <c r="M39" s="125">
        <f>SUM(B39:L39)</f>
        <v>10</v>
      </c>
    </row>
    <row r="40" spans="1:13" ht="13.5" thickBot="1">
      <c r="A40" s="41" t="s">
        <v>0</v>
      </c>
      <c r="B40" s="42">
        <f>SUM(B38:B39)</f>
        <v>2</v>
      </c>
      <c r="C40" s="42">
        <f aca="true" t="shared" si="3" ref="C40:K40">SUM(C38:C39)</f>
        <v>0</v>
      </c>
      <c r="D40" s="42">
        <f t="shared" si="3"/>
        <v>2</v>
      </c>
      <c r="E40" s="42">
        <f t="shared" si="3"/>
        <v>2</v>
      </c>
      <c r="F40" s="42">
        <f t="shared" si="3"/>
        <v>2</v>
      </c>
      <c r="G40" s="42">
        <f t="shared" si="3"/>
        <v>2</v>
      </c>
      <c r="H40" s="42">
        <f t="shared" si="3"/>
        <v>2</v>
      </c>
      <c r="I40" s="42">
        <f t="shared" si="3"/>
        <v>2</v>
      </c>
      <c r="J40" s="108">
        <f t="shared" si="3"/>
        <v>2</v>
      </c>
      <c r="K40" s="108">
        <f t="shared" si="3"/>
        <v>2</v>
      </c>
      <c r="L40" s="43">
        <f>SUM(L38:L39)</f>
        <v>2</v>
      </c>
      <c r="M40" s="119">
        <f>SUM(M38:M39)</f>
        <v>20</v>
      </c>
    </row>
    <row r="41" spans="1:14" s="65" customFormat="1" ht="12.75">
      <c r="A41" s="64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13.5" thickBot="1">
      <c r="A42" s="5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3" ht="26.25" customHeight="1" thickBot="1">
      <c r="A43" s="54" t="s">
        <v>37</v>
      </c>
      <c r="B43" s="55"/>
      <c r="C43" s="56"/>
      <c r="D43" s="56"/>
      <c r="E43" s="56"/>
      <c r="F43" s="56"/>
      <c r="G43" s="56"/>
      <c r="H43" s="56"/>
      <c r="I43" s="56"/>
      <c r="J43" s="109"/>
      <c r="K43" s="109"/>
      <c r="L43" s="57"/>
      <c r="M43" s="57"/>
    </row>
    <row r="44" spans="1:13" ht="12.75">
      <c r="A44" s="44" t="s">
        <v>6</v>
      </c>
      <c r="B44" s="32">
        <v>0.01</v>
      </c>
      <c r="C44" s="32">
        <v>0.01</v>
      </c>
      <c r="D44" s="32">
        <v>0.01</v>
      </c>
      <c r="E44" s="32">
        <v>0.01</v>
      </c>
      <c r="F44" s="32">
        <v>0.01</v>
      </c>
      <c r="G44" s="32">
        <v>0.01</v>
      </c>
      <c r="H44" s="32">
        <v>0.01</v>
      </c>
      <c r="I44" s="32">
        <v>0.01</v>
      </c>
      <c r="J44" s="110">
        <v>0.01</v>
      </c>
      <c r="K44" s="110">
        <v>0.01</v>
      </c>
      <c r="L44" s="107">
        <v>0.01</v>
      </c>
      <c r="M44" s="45">
        <f>M45/B25</f>
        <v>0.10999999999999999</v>
      </c>
    </row>
    <row r="45" spans="1:13" ht="13.5" thickBot="1">
      <c r="A45" s="46" t="s">
        <v>7</v>
      </c>
      <c r="B45" s="63">
        <f>B44*B25</f>
        <v>0.08</v>
      </c>
      <c r="C45" s="63">
        <f>C44*C25</f>
        <v>0.08</v>
      </c>
      <c r="D45" s="63">
        <f aca="true" t="shared" si="4" ref="D45:K45">D44*D25</f>
        <v>0.08</v>
      </c>
      <c r="E45" s="63">
        <f t="shared" si="4"/>
        <v>0.08</v>
      </c>
      <c r="F45" s="63">
        <f t="shared" si="4"/>
        <v>0.08</v>
      </c>
      <c r="G45" s="63">
        <f t="shared" si="4"/>
        <v>0.08</v>
      </c>
      <c r="H45" s="63">
        <f t="shared" si="4"/>
        <v>0.08</v>
      </c>
      <c r="I45" s="63">
        <f t="shared" si="4"/>
        <v>0.08</v>
      </c>
      <c r="J45" s="63">
        <f t="shared" si="4"/>
        <v>0.08</v>
      </c>
      <c r="K45" s="63">
        <f t="shared" si="4"/>
        <v>0.08</v>
      </c>
      <c r="L45" s="122">
        <f>L44*L25</f>
        <v>0.08</v>
      </c>
      <c r="M45" s="121">
        <f>SUM(B45:L45)</f>
        <v>0.8799999999999999</v>
      </c>
    </row>
    <row r="47" spans="1:13" ht="12.75">
      <c r="A47" s="166" t="str">
        <f>+Summary!A47</f>
        <v>ON SUMMARY PAGE TYPE PROJECT NAME HERE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8"/>
    </row>
  </sheetData>
  <sheetProtection/>
  <mergeCells count="5">
    <mergeCell ref="A1:M1"/>
    <mergeCell ref="A2:M3"/>
    <mergeCell ref="B4:M4"/>
    <mergeCell ref="B32:M32"/>
    <mergeCell ref="A47:M47"/>
  </mergeCells>
  <printOptions horizontalCentered="1" verticalCentered="1"/>
  <pageMargins left="0.2" right="0.2" top="0.17" bottom="0.17" header="0.17" footer="0.17"/>
  <pageSetup fitToHeight="1" fitToWidth="1" horizontalDpi="600" verticalDpi="600" orientation="landscape" scale="74" r:id="rId1"/>
  <headerFooter alignWithMargins="0">
    <oddFooter>&amp;LLegume Innovation Lab&amp;C&amp;A&amp;Rpage 6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BEAN/COWPEA CRSP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HASSANKHANI</dc:creator>
  <cp:keywords/>
  <dc:description/>
  <cp:lastModifiedBy>Widders, Irvin</cp:lastModifiedBy>
  <cp:lastPrinted>2013-05-03T21:15:23Z</cp:lastPrinted>
  <dcterms:created xsi:type="dcterms:W3CDTF">2007-09-14T19:46:01Z</dcterms:created>
  <dcterms:modified xsi:type="dcterms:W3CDTF">2013-05-07T19:25:29Z</dcterms:modified>
  <cp:category/>
  <cp:version/>
  <cp:contentType/>
  <cp:contentStatus/>
</cp:coreProperties>
</file>