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9465" activeTab="2"/>
  </bookViews>
  <sheets>
    <sheet name="Apr.1.2013 -Sept 30. 2013" sheetId="1" r:id="rId1"/>
    <sheet name="Apr.1.2013 -Sept 30.2013" sheetId="2" r:id="rId2"/>
    <sheet name="Oct. 1. 2013- Sept. 30. 2014" sheetId="3" r:id="rId3"/>
    <sheet name="Oct. 1. 2014 - Sept. 30. 2015" sheetId="4" r:id="rId4"/>
    <sheet name="Oct. 1. 2015 - Sept. 30. 2016" sheetId="5" r:id="rId5"/>
    <sheet name="Oct. 1. 2016 - Sept. 29. 2017" sheetId="6" r:id="rId6"/>
  </sheets>
  <definedNames>
    <definedName name="_xlnm.Print_Area" localSheetId="0">'Apr.1.2013 -Sept 30. 2013'!$A$1:$I$45</definedName>
    <definedName name="_xlnm.Print_Area" localSheetId="1">'Apr.1.2013 -Sept 30.2013'!$A$1:$I$45</definedName>
  </definedNames>
  <calcPr fullCalcOnLoad="1"/>
</workbook>
</file>

<file path=xl/sharedStrings.xml><?xml version="1.0" encoding="utf-8"?>
<sst xmlns="http://schemas.openxmlformats.org/spreadsheetml/2006/main" count="322" uniqueCount="81">
  <si>
    <t>Total</t>
  </si>
  <si>
    <t>Salaries</t>
  </si>
  <si>
    <t>Degree</t>
  </si>
  <si>
    <t>Non-Degree</t>
  </si>
  <si>
    <t>Cost Share</t>
  </si>
  <si>
    <t>b. Travel</t>
  </si>
  <si>
    <t>c. Equipment ($5000 Plus)</t>
  </si>
  <si>
    <t>d. Supplies</t>
  </si>
  <si>
    <t>e. Training</t>
  </si>
  <si>
    <t>a. Personnel Cost</t>
  </si>
  <si>
    <t>Fringe Benefit</t>
  </si>
  <si>
    <t>Contractual 1</t>
  </si>
  <si>
    <t>Contractual 3</t>
  </si>
  <si>
    <t>Contractual 4</t>
  </si>
  <si>
    <t>Project title and account number</t>
  </si>
  <si>
    <t>Remaining balance</t>
  </si>
  <si>
    <t>Cost Share reported</t>
  </si>
  <si>
    <t>Cost Share required</t>
  </si>
  <si>
    <t>g. Other</t>
  </si>
  <si>
    <t>h. Total Direct Cost</t>
  </si>
  <si>
    <t xml:space="preserve">i. Indirect Cost </t>
  </si>
  <si>
    <t>j. Indirect Cost on Subcontracts  (First $25000)</t>
  </si>
  <si>
    <t>k. Total Indirect Cost</t>
  </si>
  <si>
    <t>Contractual 2</t>
  </si>
  <si>
    <t>U.S Principal Investigator:</t>
  </si>
  <si>
    <t>Authorized Contracts and Grants  Officer:</t>
  </si>
  <si>
    <t>Date:</t>
  </si>
  <si>
    <t>f. Contractual (Host Country Budget)</t>
  </si>
  <si>
    <t>Reported expenditures U.S</t>
  </si>
  <si>
    <t>Reported expenditures U.S for Host Country</t>
  </si>
  <si>
    <t xml:space="preserve">Obligated budget </t>
  </si>
  <si>
    <t>Forwarded Balance</t>
  </si>
  <si>
    <t>10/01/08 - 09/30/09</t>
  </si>
  <si>
    <t>04/01/08 09/30/08</t>
  </si>
  <si>
    <t>04/01/08- 09/30/10</t>
  </si>
  <si>
    <t>04/01/08-09/30/10</t>
  </si>
  <si>
    <t>cash</t>
  </si>
  <si>
    <t>In-kind</t>
  </si>
  <si>
    <t>Reported cost share</t>
  </si>
  <si>
    <t>forwarded balance</t>
  </si>
  <si>
    <t>reported cost share</t>
  </si>
  <si>
    <t>Forward balance</t>
  </si>
  <si>
    <t>Obligated Budget  FY 11</t>
  </si>
  <si>
    <t>10/1/10-9/30/11</t>
  </si>
  <si>
    <t>10/01/10 - 12/31/10</t>
  </si>
  <si>
    <t>01/01/11 - 03/31/11</t>
  </si>
  <si>
    <t>04/01/11 - 06/30/11</t>
  </si>
  <si>
    <t>07/01/11 - 9/30/11</t>
  </si>
  <si>
    <t xml:space="preserve">04/01/11 - 06/30/11 </t>
  </si>
  <si>
    <t>07/01/11 - 09/30/11</t>
  </si>
  <si>
    <t>Dry Grain Pulses CRSP Expenditures Template 10/01/11 - 09/28/12</t>
  </si>
  <si>
    <t>Obligated Budget FY 12</t>
  </si>
  <si>
    <t>10/1/11-9/28/12</t>
  </si>
  <si>
    <t>10/01/11 - 12/31/11</t>
  </si>
  <si>
    <t>01/01/12 - 03/31/12</t>
  </si>
  <si>
    <t>04/01/12 - 06/30/12</t>
  </si>
  <si>
    <t>07/01/12 - 9/28/12</t>
  </si>
  <si>
    <t>10/01/11 -12/31/11</t>
  </si>
  <si>
    <t xml:space="preserve">04/01/12 - 06/30/12 </t>
  </si>
  <si>
    <t>07/01/12 - 09/28/12</t>
  </si>
  <si>
    <t>10/01/13 - 03/31/14</t>
  </si>
  <si>
    <t>10/01/13 - 12/31/13</t>
  </si>
  <si>
    <t>1/01/14 - 03/31/14</t>
  </si>
  <si>
    <t>4/1/13-9/29/17</t>
  </si>
  <si>
    <t>Contractual 1(Country)</t>
  </si>
  <si>
    <t>Contractual 2 (Country)</t>
  </si>
  <si>
    <t>Contractual 3 (Country)</t>
  </si>
  <si>
    <t>Contractual 4 (Country)</t>
  </si>
  <si>
    <t>Legume Innovation Lab Expenditures Template (4/01/14 - /31/14)</t>
  </si>
  <si>
    <t>Legume Innovation Lab Expenditures Template (1/01/13 - 09/30/13)</t>
  </si>
  <si>
    <t>4/01/13 - 09/30/14</t>
  </si>
  <si>
    <t>04/01/13 - 06/30/13</t>
  </si>
  <si>
    <t>07/01/13 - 09/30/13</t>
  </si>
  <si>
    <t>04/01/14 - 06/30/14</t>
  </si>
  <si>
    <t>4/01/13 - 6/30/13</t>
  </si>
  <si>
    <t>7/01/13 - 09/30/13</t>
  </si>
  <si>
    <t>Obligated Budget  FY 14</t>
  </si>
  <si>
    <t>10/1/13-9/30/14</t>
  </si>
  <si>
    <t>01/01/14 - 03/31/14</t>
  </si>
  <si>
    <t>07/01/14 - 9/30/14</t>
  </si>
  <si>
    <t>Legume Innovation Lab Expenditures Template (10/01/13 - 09/30/14)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</si>
</sst>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$-409]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64" fontId="0" fillId="0" borderId="0" xfId="44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left" vertical="justify" wrapText="1"/>
    </xf>
    <xf numFmtId="9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7" xfId="0" applyNumberFormat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/>
    </xf>
    <xf numFmtId="165" fontId="1" fillId="33" borderId="22" xfId="0" applyNumberFormat="1" applyFont="1" applyFill="1" applyBorder="1" applyAlignment="1">
      <alignment horizontal="left" vertical="center" wrapText="1"/>
    </xf>
    <xf numFmtId="165" fontId="0" fillId="33" borderId="22" xfId="0" applyNumberFormat="1" applyFill="1" applyBorder="1" applyAlignment="1">
      <alignment horizontal="center" vertical="center" wrapText="1"/>
    </xf>
    <xf numFmtId="165" fontId="0" fillId="33" borderId="23" xfId="0" applyNumberFormat="1" applyFill="1" applyBorder="1" applyAlignment="1">
      <alignment horizontal="center" vertical="center" wrapText="1"/>
    </xf>
    <xf numFmtId="165" fontId="0" fillId="33" borderId="17" xfId="0" applyNumberFormat="1" applyFill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33" borderId="22" xfId="0" applyNumberFormat="1" applyFont="1" applyFill="1" applyBorder="1" applyAlignment="1">
      <alignment horizontal="right"/>
    </xf>
    <xf numFmtId="165" fontId="0" fillId="33" borderId="23" xfId="0" applyNumberFormat="1" applyFill="1" applyBorder="1" applyAlignment="1">
      <alignment/>
    </xf>
    <xf numFmtId="165" fontId="0" fillId="33" borderId="22" xfId="0" applyNumberFormat="1" applyFill="1" applyBorder="1" applyAlignment="1">
      <alignment/>
    </xf>
    <xf numFmtId="165" fontId="0" fillId="33" borderId="17" xfId="0" applyNumberFormat="1" applyFill="1" applyBorder="1" applyAlignment="1">
      <alignment/>
    </xf>
    <xf numFmtId="165" fontId="1" fillId="34" borderId="22" xfId="0" applyNumberFormat="1" applyFont="1" applyFill="1" applyBorder="1" applyAlignment="1">
      <alignment/>
    </xf>
    <xf numFmtId="165" fontId="1" fillId="34" borderId="23" xfId="0" applyNumberFormat="1" applyFont="1" applyFill="1" applyBorder="1" applyAlignment="1">
      <alignment/>
    </xf>
    <xf numFmtId="165" fontId="1" fillId="34" borderId="17" xfId="0" applyNumberFormat="1" applyFont="1" applyFill="1" applyBorder="1" applyAlignment="1">
      <alignment/>
    </xf>
    <xf numFmtId="165" fontId="1" fillId="0" borderId="22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34" borderId="24" xfId="0" applyNumberFormat="1" applyFont="1" applyFill="1" applyBorder="1" applyAlignment="1">
      <alignment/>
    </xf>
    <xf numFmtId="165" fontId="1" fillId="34" borderId="25" xfId="0" applyNumberFormat="1" applyFont="1" applyFill="1" applyBorder="1" applyAlignment="1">
      <alignment/>
    </xf>
    <xf numFmtId="165" fontId="1" fillId="34" borderId="26" xfId="0" applyNumberFormat="1" applyFont="1" applyFill="1" applyBorder="1" applyAlignment="1">
      <alignment/>
    </xf>
    <xf numFmtId="165" fontId="0" fillId="0" borderId="27" xfId="0" applyNumberForma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165" fontId="0" fillId="33" borderId="27" xfId="0" applyNumberFormat="1" applyFill="1" applyBorder="1" applyAlignment="1">
      <alignment horizontal="center" vertical="center" wrapText="1"/>
    </xf>
    <xf numFmtId="165" fontId="0" fillId="33" borderId="28" xfId="0" applyNumberFormat="1" applyFill="1" applyBorder="1" applyAlignment="1">
      <alignment horizontal="center" vertical="center" wrapText="1"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33" borderId="27" xfId="0" applyNumberFormat="1" applyFill="1" applyBorder="1" applyAlignment="1">
      <alignment/>
    </xf>
    <xf numFmtId="165" fontId="0" fillId="33" borderId="28" xfId="0" applyNumberFormat="1" applyFill="1" applyBorder="1" applyAlignment="1">
      <alignment/>
    </xf>
    <xf numFmtId="165" fontId="1" fillId="34" borderId="27" xfId="0" applyNumberFormat="1" applyFont="1" applyFill="1" applyBorder="1" applyAlignment="1">
      <alignment/>
    </xf>
    <xf numFmtId="165" fontId="1" fillId="34" borderId="28" xfId="0" applyNumberFormat="1" applyFont="1" applyFill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165" fontId="1" fillId="34" borderId="29" xfId="0" applyNumberFormat="1" applyFont="1" applyFill="1" applyBorder="1" applyAlignment="1">
      <alignment/>
    </xf>
    <xf numFmtId="165" fontId="1" fillId="34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33" xfId="0" applyBorder="1" applyAlignment="1">
      <alignment horizontal="center" vertical="center" wrapText="1"/>
    </xf>
    <xf numFmtId="165" fontId="0" fillId="0" borderId="11" xfId="44" applyNumberFormat="1" applyFont="1" applyBorder="1" applyAlignment="1">
      <alignment horizontal="center"/>
    </xf>
    <xf numFmtId="165" fontId="0" fillId="0" borderId="13" xfId="44" applyNumberFormat="1" applyFont="1" applyBorder="1" applyAlignment="1">
      <alignment horizontal="center"/>
    </xf>
    <xf numFmtId="165" fontId="0" fillId="0" borderId="14" xfId="44" applyNumberFormat="1" applyFont="1" applyBorder="1" applyAlignment="1">
      <alignment horizontal="center"/>
    </xf>
    <xf numFmtId="165" fontId="0" fillId="0" borderId="34" xfId="44" applyNumberFormat="1" applyFont="1" applyBorder="1" applyAlignment="1">
      <alignment horizontal="center"/>
    </xf>
    <xf numFmtId="165" fontId="0" fillId="0" borderId="35" xfId="44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37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12" xfId="0" applyFont="1" applyBorder="1" applyAlignment="1">
      <alignment horizontal="right"/>
    </xf>
    <xf numFmtId="165" fontId="0" fillId="0" borderId="2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5" fontId="0" fillId="33" borderId="2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65" fontId="0" fillId="0" borderId="13" xfId="44" applyNumberFormat="1" applyBorder="1" applyAlignment="1">
      <alignment horizontal="center"/>
    </xf>
    <xf numFmtId="165" fontId="0" fillId="0" borderId="34" xfId="44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44" applyNumberFormat="1" applyBorder="1" applyAlignment="1">
      <alignment horizontal="center"/>
    </xf>
    <xf numFmtId="165" fontId="0" fillId="0" borderId="38" xfId="0" applyNumberFormat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40" xfId="44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0" borderId="11" xfId="44" applyNumberFormat="1" applyBorder="1" applyAlignment="1">
      <alignment horizontal="center"/>
    </xf>
    <xf numFmtId="165" fontId="0" fillId="0" borderId="40" xfId="44" applyNumberForma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65" fontId="0" fillId="0" borderId="15" xfId="44" applyNumberFormat="1" applyFont="1" applyBorder="1" applyAlignment="1">
      <alignment horizontal="center"/>
    </xf>
    <xf numFmtId="165" fontId="0" fillId="0" borderId="44" xfId="44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165" fontId="1" fillId="33" borderId="27" xfId="0" applyNumberFormat="1" applyFont="1" applyFill="1" applyBorder="1" applyAlignment="1" applyProtection="1">
      <alignment horizontal="center" vertical="center" wrapText="1"/>
      <protection/>
    </xf>
    <xf numFmtId="165" fontId="1" fillId="0" borderId="27" xfId="0" applyNumberFormat="1" applyFont="1" applyFill="1" applyBorder="1" applyAlignment="1">
      <alignment/>
    </xf>
    <xf numFmtId="165" fontId="0" fillId="0" borderId="27" xfId="0" applyNumberFormat="1" applyFill="1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0" fillId="0" borderId="13" xfId="44" applyNumberFormat="1" applyFont="1" applyBorder="1" applyAlignment="1">
      <alignment horizontal="center"/>
    </xf>
    <xf numFmtId="165" fontId="0" fillId="0" borderId="14" xfId="44" applyNumberFormat="1" applyFont="1" applyBorder="1" applyAlignment="1">
      <alignment horizontal="center"/>
    </xf>
    <xf numFmtId="165" fontId="0" fillId="0" borderId="34" xfId="44" applyNumberFormat="1" applyFont="1" applyBorder="1" applyAlignment="1">
      <alignment horizontal="center"/>
    </xf>
    <xf numFmtId="165" fontId="0" fillId="0" borderId="35" xfId="44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justify"/>
    </xf>
    <xf numFmtId="0" fontId="0" fillId="0" borderId="47" xfId="0" applyFont="1" applyBorder="1" applyAlignment="1">
      <alignment horizontal="left" vertical="justify"/>
    </xf>
    <xf numFmtId="0" fontId="0" fillId="0" borderId="48" xfId="0" applyFont="1" applyBorder="1" applyAlignment="1">
      <alignment horizontal="left" vertical="justify"/>
    </xf>
    <xf numFmtId="0" fontId="0" fillId="0" borderId="49" xfId="0" applyFont="1" applyBorder="1" applyAlignment="1">
      <alignment horizontal="left" vertical="justify"/>
    </xf>
    <xf numFmtId="0" fontId="0" fillId="0" borderId="32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0" fontId="0" fillId="0" borderId="47" xfId="0" applyBorder="1" applyAlignment="1">
      <alignment horizontal="left" vertical="justify"/>
    </xf>
    <xf numFmtId="0" fontId="0" fillId="0" borderId="48" xfId="0" applyBorder="1" applyAlignment="1">
      <alignment horizontal="left" vertical="justify"/>
    </xf>
    <xf numFmtId="0" fontId="0" fillId="0" borderId="49" xfId="0" applyBorder="1" applyAlignment="1">
      <alignment horizontal="left" vertical="justify"/>
    </xf>
    <xf numFmtId="0" fontId="0" fillId="0" borderId="32" xfId="0" applyBorder="1" applyAlignment="1">
      <alignment horizontal="left" vertical="justify"/>
    </xf>
    <xf numFmtId="0" fontId="0" fillId="0" borderId="33" xfId="0" applyBorder="1" applyAlignment="1">
      <alignment horizontal="left" vertical="justify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42" xfId="44" applyNumberFormat="1" applyFont="1" applyBorder="1" applyAlignment="1">
      <alignment horizontal="center"/>
    </xf>
    <xf numFmtId="165" fontId="0" fillId="0" borderId="15" xfId="44" applyNumberFormat="1" applyFont="1" applyBorder="1" applyAlignment="1">
      <alignment horizontal="center"/>
    </xf>
    <xf numFmtId="165" fontId="0" fillId="0" borderId="57" xfId="44" applyNumberFormat="1" applyFont="1" applyBorder="1" applyAlignment="1">
      <alignment horizontal="center"/>
    </xf>
    <xf numFmtId="165" fontId="0" fillId="0" borderId="44" xfId="44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justify" wrapText="1"/>
    </xf>
    <xf numFmtId="0" fontId="0" fillId="0" borderId="47" xfId="0" applyFont="1" applyBorder="1" applyAlignment="1">
      <alignment horizontal="left" vertical="justify" wrapText="1"/>
    </xf>
    <xf numFmtId="0" fontId="0" fillId="0" borderId="48" xfId="0" applyFont="1" applyBorder="1" applyAlignment="1">
      <alignment horizontal="left" vertical="justify" wrapText="1"/>
    </xf>
    <xf numFmtId="0" fontId="0" fillId="0" borderId="49" xfId="0" applyFont="1" applyBorder="1" applyAlignment="1">
      <alignment horizontal="left" vertical="justify" wrapText="1"/>
    </xf>
    <xf numFmtId="0" fontId="0" fillId="0" borderId="32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 wrapText="1"/>
    </xf>
    <xf numFmtId="0" fontId="0" fillId="0" borderId="10" xfId="0" applyBorder="1" applyAlignment="1">
      <alignment horizontal="left" vertical="justify"/>
    </xf>
    <xf numFmtId="0" fontId="1" fillId="0" borderId="5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justify" wrapText="1"/>
    </xf>
    <xf numFmtId="0" fontId="0" fillId="0" borderId="47" xfId="0" applyFont="1" applyBorder="1" applyAlignment="1">
      <alignment horizontal="left" vertical="justify" wrapText="1"/>
    </xf>
    <xf numFmtId="0" fontId="0" fillId="0" borderId="48" xfId="0" applyFont="1" applyBorder="1" applyAlignment="1">
      <alignment horizontal="left" vertical="justify" wrapText="1"/>
    </xf>
    <xf numFmtId="0" fontId="0" fillId="0" borderId="49" xfId="0" applyFont="1" applyBorder="1" applyAlignment="1">
      <alignment horizontal="left" vertical="justify" wrapText="1"/>
    </xf>
    <xf numFmtId="0" fontId="0" fillId="0" borderId="32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 wrapText="1"/>
    </xf>
    <xf numFmtId="0" fontId="1" fillId="0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65" fontId="0" fillId="0" borderId="42" xfId="44" applyNumberFormat="1" applyBorder="1" applyAlignment="1">
      <alignment horizontal="center"/>
    </xf>
    <xf numFmtId="165" fontId="0" fillId="0" borderId="61" xfId="44" applyNumberFormat="1" applyBorder="1" applyAlignment="1">
      <alignment horizontal="center"/>
    </xf>
    <xf numFmtId="165" fontId="0" fillId="0" borderId="15" xfId="44" applyNumberFormat="1" applyBorder="1" applyAlignment="1">
      <alignment horizontal="center"/>
    </xf>
    <xf numFmtId="165" fontId="0" fillId="0" borderId="57" xfId="44" applyNumberFormat="1" applyBorder="1" applyAlignment="1">
      <alignment horizontal="center"/>
    </xf>
    <xf numFmtId="165" fontId="0" fillId="0" borderId="62" xfId="44" applyNumberFormat="1" applyBorder="1" applyAlignment="1">
      <alignment horizontal="center"/>
    </xf>
    <xf numFmtId="165" fontId="0" fillId="0" borderId="44" xfId="44" applyNumberFormat="1" applyBorder="1" applyAlignment="1">
      <alignment horizontal="center"/>
    </xf>
    <xf numFmtId="0" fontId="22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165" fontId="22" fillId="0" borderId="27" xfId="0" applyNumberFormat="1" applyFont="1" applyFill="1" applyBorder="1" applyAlignment="1">
      <alignment horizontal="center" vertical="center" wrapText="1"/>
    </xf>
    <xf numFmtId="165" fontId="23" fillId="0" borderId="27" xfId="0" applyNumberFormat="1" applyFont="1" applyBorder="1" applyAlignment="1">
      <alignment horizontal="center" vertical="center" wrapText="1"/>
    </xf>
    <xf numFmtId="165" fontId="23" fillId="0" borderId="28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165" fontId="22" fillId="33" borderId="27" xfId="0" applyNumberFormat="1" applyFont="1" applyFill="1" applyBorder="1" applyAlignment="1" applyProtection="1">
      <alignment horizontal="center" vertical="center" wrapText="1"/>
      <protection/>
    </xf>
    <xf numFmtId="165" fontId="23" fillId="33" borderId="27" xfId="0" applyNumberFormat="1" applyFont="1" applyFill="1" applyBorder="1" applyAlignment="1">
      <alignment horizontal="center" vertical="center" wrapText="1"/>
    </xf>
    <xf numFmtId="165" fontId="23" fillId="33" borderId="28" xfId="0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right"/>
    </xf>
    <xf numFmtId="165" fontId="23" fillId="0" borderId="27" xfId="0" applyNumberFormat="1" applyFont="1" applyBorder="1" applyAlignment="1">
      <alignment/>
    </xf>
    <xf numFmtId="165" fontId="23" fillId="0" borderId="28" xfId="0" applyNumberFormat="1" applyFont="1" applyBorder="1" applyAlignment="1">
      <alignment/>
    </xf>
    <xf numFmtId="164" fontId="23" fillId="0" borderId="17" xfId="0" applyNumberFormat="1" applyFont="1" applyBorder="1" applyAlignment="1">
      <alignment/>
    </xf>
    <xf numFmtId="0" fontId="23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165" fontId="23" fillId="33" borderId="27" xfId="0" applyNumberFormat="1" applyFont="1" applyFill="1" applyBorder="1" applyAlignment="1">
      <alignment/>
    </xf>
    <xf numFmtId="165" fontId="23" fillId="33" borderId="28" xfId="0" applyNumberFormat="1" applyFont="1" applyFill="1" applyBorder="1" applyAlignment="1">
      <alignment/>
    </xf>
    <xf numFmtId="164" fontId="23" fillId="33" borderId="17" xfId="0" applyNumberFormat="1" applyFont="1" applyFill="1" applyBorder="1" applyAlignment="1">
      <alignment/>
    </xf>
    <xf numFmtId="0" fontId="22" fillId="0" borderId="12" xfId="0" applyFont="1" applyBorder="1" applyAlignment="1">
      <alignment horizontal="left" vertical="justify" wrapText="1"/>
    </xf>
    <xf numFmtId="165" fontId="22" fillId="34" borderId="27" xfId="0" applyNumberFormat="1" applyFont="1" applyFill="1" applyBorder="1" applyAlignment="1">
      <alignment/>
    </xf>
    <xf numFmtId="165" fontId="22" fillId="34" borderId="28" xfId="0" applyNumberFormat="1" applyFont="1" applyFill="1" applyBorder="1" applyAlignment="1">
      <alignment/>
    </xf>
    <xf numFmtId="0" fontId="22" fillId="0" borderId="0" xfId="0" applyFont="1" applyAlignment="1">
      <alignment/>
    </xf>
    <xf numFmtId="165" fontId="22" fillId="0" borderId="27" xfId="0" applyNumberFormat="1" applyFont="1" applyFill="1" applyBorder="1" applyAlignment="1">
      <alignment/>
    </xf>
    <xf numFmtId="9" fontId="22" fillId="0" borderId="12" xfId="0" applyNumberFormat="1" applyFont="1" applyBorder="1" applyAlignment="1">
      <alignment horizontal="left" vertical="center" wrapText="1"/>
    </xf>
    <xf numFmtId="0" fontId="22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165" fontId="23" fillId="0" borderId="27" xfId="0" applyNumberFormat="1" applyFont="1" applyFill="1" applyBorder="1" applyAlignment="1">
      <alignment/>
    </xf>
    <xf numFmtId="165" fontId="22" fillId="34" borderId="29" xfId="0" applyNumberFormat="1" applyFont="1" applyFill="1" applyBorder="1" applyAlignment="1">
      <alignment/>
    </xf>
    <xf numFmtId="165" fontId="22" fillId="34" borderId="3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35" borderId="53" xfId="0" applyFont="1" applyFill="1" applyBorder="1" applyAlignment="1">
      <alignment horizontal="center"/>
    </xf>
    <xf numFmtId="0" fontId="22" fillId="35" borderId="54" xfId="0" applyFont="1" applyFill="1" applyBorder="1" applyAlignment="1">
      <alignment horizontal="center"/>
    </xf>
    <xf numFmtId="0" fontId="22" fillId="35" borderId="5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2" xfId="0" applyFont="1" applyFill="1" applyBorder="1" applyAlignment="1">
      <alignment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5" fontId="23" fillId="0" borderId="13" xfId="44" applyNumberFormat="1" applyFont="1" applyBorder="1" applyAlignment="1">
      <alignment horizontal="center"/>
    </xf>
    <xf numFmtId="165" fontId="23" fillId="0" borderId="14" xfId="44" applyNumberFormat="1" applyFont="1" applyBorder="1" applyAlignment="1">
      <alignment horizontal="center"/>
    </xf>
    <xf numFmtId="165" fontId="23" fillId="0" borderId="11" xfId="44" applyNumberFormat="1" applyFont="1" applyBorder="1" applyAlignment="1">
      <alignment horizontal="center"/>
    </xf>
    <xf numFmtId="165" fontId="23" fillId="0" borderId="14" xfId="44" applyNumberFormat="1" applyFont="1" applyBorder="1" applyAlignment="1">
      <alignment horizontal="center"/>
    </xf>
    <xf numFmtId="164" fontId="23" fillId="0" borderId="19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5" fontId="23" fillId="0" borderId="34" xfId="44" applyNumberFormat="1" applyFont="1" applyBorder="1" applyAlignment="1">
      <alignment horizontal="center"/>
    </xf>
    <xf numFmtId="165" fontId="23" fillId="0" borderId="35" xfId="44" applyNumberFormat="1" applyFont="1" applyBorder="1" applyAlignment="1">
      <alignment horizontal="center"/>
    </xf>
    <xf numFmtId="165" fontId="23" fillId="0" borderId="40" xfId="44" applyNumberFormat="1" applyFont="1" applyBorder="1" applyAlignment="1">
      <alignment horizontal="center"/>
    </xf>
    <xf numFmtId="165" fontId="23" fillId="0" borderId="35" xfId="44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64" fontId="23" fillId="0" borderId="0" xfId="44" applyNumberFormat="1" applyFont="1" applyBorder="1" applyAlignment="1">
      <alignment horizontal="center"/>
    </xf>
    <xf numFmtId="0" fontId="23" fillId="0" borderId="16" xfId="0" applyFont="1" applyBorder="1" applyAlignment="1">
      <alignment horizontal="left" vertical="justify"/>
    </xf>
    <xf numFmtId="0" fontId="23" fillId="0" borderId="47" xfId="0" applyFont="1" applyBorder="1" applyAlignment="1">
      <alignment horizontal="left" vertical="justify"/>
    </xf>
    <xf numFmtId="0" fontId="23" fillId="0" borderId="48" xfId="0" applyFont="1" applyBorder="1" applyAlignment="1">
      <alignment horizontal="left" vertical="justify"/>
    </xf>
    <xf numFmtId="0" fontId="23" fillId="0" borderId="49" xfId="0" applyFont="1" applyBorder="1" applyAlignment="1">
      <alignment horizontal="left" vertical="justify"/>
    </xf>
    <xf numFmtId="0" fontId="23" fillId="0" borderId="32" xfId="0" applyFont="1" applyBorder="1" applyAlignment="1">
      <alignment horizontal="left" vertical="justify"/>
    </xf>
    <xf numFmtId="0" fontId="23" fillId="0" borderId="33" xfId="0" applyFont="1" applyBorder="1" applyAlignment="1">
      <alignment horizontal="left" vertical="justify"/>
    </xf>
    <xf numFmtId="0" fontId="23" fillId="0" borderId="0" xfId="0" applyFont="1" applyBorder="1" applyAlignment="1">
      <alignment/>
    </xf>
    <xf numFmtId="165" fontId="22" fillId="34" borderId="23" xfId="0" applyNumberFormat="1" applyFont="1" applyFill="1" applyBorder="1" applyAlignment="1">
      <alignment/>
    </xf>
    <xf numFmtId="165" fontId="22" fillId="0" borderId="28" xfId="0" applyNumberFormat="1" applyFont="1" applyFill="1" applyBorder="1" applyAlignment="1">
      <alignment/>
    </xf>
    <xf numFmtId="165" fontId="22" fillId="0" borderId="23" xfId="0" applyNumberFormat="1" applyFont="1" applyFill="1" applyBorder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65" fontId="22" fillId="0" borderId="22" xfId="0" applyNumberFormat="1" applyFont="1" applyBorder="1" applyAlignment="1">
      <alignment horizontal="center" vertical="center"/>
    </xf>
    <xf numFmtId="165" fontId="23" fillId="0" borderId="22" xfId="0" applyNumberFormat="1" applyFont="1" applyBorder="1" applyAlignment="1">
      <alignment horizontal="center" vertical="center" wrapText="1"/>
    </xf>
    <xf numFmtId="165" fontId="23" fillId="0" borderId="23" xfId="0" applyNumberFormat="1" applyFont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 wrapText="1"/>
    </xf>
    <xf numFmtId="165" fontId="22" fillId="33" borderId="22" xfId="0" applyNumberFormat="1" applyFont="1" applyFill="1" applyBorder="1" applyAlignment="1">
      <alignment horizontal="left" vertical="center" wrapText="1"/>
    </xf>
    <xf numFmtId="165" fontId="23" fillId="33" borderId="22" xfId="0" applyNumberFormat="1" applyFont="1" applyFill="1" applyBorder="1" applyAlignment="1">
      <alignment horizontal="center" vertical="center" wrapText="1"/>
    </xf>
    <xf numFmtId="165" fontId="23" fillId="33" borderId="23" xfId="0" applyNumberFormat="1" applyFont="1" applyFill="1" applyBorder="1" applyAlignment="1">
      <alignment horizontal="center" vertical="center" wrapText="1"/>
    </xf>
    <xf numFmtId="165" fontId="23" fillId="33" borderId="17" xfId="0" applyNumberFormat="1" applyFont="1" applyFill="1" applyBorder="1" applyAlignment="1">
      <alignment horizontal="center" vertical="center" wrapText="1"/>
    </xf>
    <xf numFmtId="165" fontId="23" fillId="0" borderId="22" xfId="0" applyNumberFormat="1" applyFont="1" applyBorder="1" applyAlignment="1">
      <alignment horizontal="right"/>
    </xf>
    <xf numFmtId="165" fontId="23" fillId="0" borderId="22" xfId="0" applyNumberFormat="1" applyFont="1" applyBorder="1" applyAlignment="1">
      <alignment/>
    </xf>
    <xf numFmtId="165" fontId="23" fillId="0" borderId="23" xfId="0" applyNumberFormat="1" applyFont="1" applyBorder="1" applyAlignment="1">
      <alignment/>
    </xf>
    <xf numFmtId="165" fontId="23" fillId="0" borderId="17" xfId="0" applyNumberFormat="1" applyFont="1" applyBorder="1" applyAlignment="1">
      <alignment/>
    </xf>
    <xf numFmtId="165" fontId="23" fillId="33" borderId="22" xfId="0" applyNumberFormat="1" applyFont="1" applyFill="1" applyBorder="1" applyAlignment="1">
      <alignment horizontal="right"/>
    </xf>
    <xf numFmtId="165" fontId="23" fillId="33" borderId="22" xfId="0" applyNumberFormat="1" applyFont="1" applyFill="1" applyBorder="1" applyAlignment="1">
      <alignment/>
    </xf>
    <xf numFmtId="165" fontId="23" fillId="33" borderId="23" xfId="0" applyNumberFormat="1" applyFont="1" applyFill="1" applyBorder="1" applyAlignment="1">
      <alignment/>
    </xf>
    <xf numFmtId="165" fontId="23" fillId="33" borderId="17" xfId="0" applyNumberFormat="1" applyFont="1" applyFill="1" applyBorder="1" applyAlignment="1">
      <alignment/>
    </xf>
    <xf numFmtId="165" fontId="22" fillId="34" borderId="22" xfId="0" applyNumberFormat="1" applyFont="1" applyFill="1" applyBorder="1" applyAlignment="1">
      <alignment/>
    </xf>
    <xf numFmtId="165" fontId="22" fillId="34" borderId="17" xfId="0" applyNumberFormat="1" applyFont="1" applyFill="1" applyBorder="1" applyAlignment="1">
      <alignment/>
    </xf>
    <xf numFmtId="165" fontId="22" fillId="0" borderId="22" xfId="0" applyNumberFormat="1" applyFont="1" applyBorder="1" applyAlignment="1">
      <alignment/>
    </xf>
    <xf numFmtId="165" fontId="22" fillId="0" borderId="23" xfId="0" applyNumberFormat="1" applyFont="1" applyBorder="1" applyAlignment="1">
      <alignment/>
    </xf>
    <xf numFmtId="165" fontId="22" fillId="34" borderId="24" xfId="0" applyNumberFormat="1" applyFont="1" applyFill="1" applyBorder="1" applyAlignment="1">
      <alignment/>
    </xf>
    <xf numFmtId="165" fontId="22" fillId="34" borderId="25" xfId="0" applyNumberFormat="1" applyFont="1" applyFill="1" applyBorder="1" applyAlignment="1">
      <alignment/>
    </xf>
    <xf numFmtId="165" fontId="22" fillId="34" borderId="26" xfId="0" applyNumberFormat="1" applyFont="1" applyFill="1" applyBorder="1" applyAlignment="1">
      <alignment/>
    </xf>
    <xf numFmtId="0" fontId="22" fillId="0" borderId="5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65" fontId="23" fillId="0" borderId="13" xfId="44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65" fontId="23" fillId="0" borderId="38" xfId="0" applyNumberFormat="1" applyFont="1" applyBorder="1" applyAlignment="1">
      <alignment horizontal="center"/>
    </xf>
    <xf numFmtId="165" fontId="23" fillId="0" borderId="34" xfId="44" applyNumberFormat="1" applyFont="1" applyBorder="1" applyAlignment="1">
      <alignment horizontal="center"/>
    </xf>
    <xf numFmtId="164" fontId="23" fillId="0" borderId="37" xfId="0" applyNumberFormat="1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5" fontId="23" fillId="0" borderId="39" xfId="0" applyNumberFormat="1" applyFont="1" applyBorder="1" applyAlignment="1">
      <alignment horizontal="center"/>
    </xf>
    <xf numFmtId="0" fontId="23" fillId="0" borderId="16" xfId="0" applyFont="1" applyBorder="1" applyAlignment="1">
      <alignment horizontal="left" vertical="justify" wrapText="1"/>
    </xf>
    <xf numFmtId="0" fontId="23" fillId="0" borderId="47" xfId="0" applyFont="1" applyBorder="1" applyAlignment="1">
      <alignment horizontal="left" vertical="justify" wrapText="1"/>
    </xf>
    <xf numFmtId="0" fontId="23" fillId="0" borderId="48" xfId="0" applyFont="1" applyBorder="1" applyAlignment="1">
      <alignment horizontal="left" vertical="justify" wrapText="1"/>
    </xf>
    <xf numFmtId="0" fontId="23" fillId="0" borderId="10" xfId="0" applyFont="1" applyBorder="1" applyAlignment="1">
      <alignment horizontal="left" vertical="justify"/>
    </xf>
    <xf numFmtId="0" fontId="23" fillId="0" borderId="49" xfId="0" applyFont="1" applyBorder="1" applyAlignment="1">
      <alignment horizontal="left" vertical="justify" wrapText="1"/>
    </xf>
    <xf numFmtId="0" fontId="23" fillId="0" borderId="32" xfId="0" applyFont="1" applyBorder="1" applyAlignment="1">
      <alignment horizontal="left" vertical="justify" wrapText="1"/>
    </xf>
    <xf numFmtId="0" fontId="23" fillId="0" borderId="33" xfId="0" applyFont="1" applyBorder="1" applyAlignment="1">
      <alignment horizontal="left" vertical="justify" wrapText="1"/>
    </xf>
    <xf numFmtId="0" fontId="22" fillId="0" borderId="36" xfId="0" applyFont="1" applyFill="1" applyBorder="1" applyAlignment="1">
      <alignment horizontal="center" vertical="center" wrapText="1"/>
    </xf>
    <xf numFmtId="165" fontId="23" fillId="0" borderId="19" xfId="44" applyNumberFormat="1" applyFont="1" applyBorder="1" applyAlignment="1">
      <alignment horizontal="center"/>
    </xf>
    <xf numFmtId="165" fontId="23" fillId="0" borderId="39" xfId="44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zoomScale="75" zoomScaleNormal="75" zoomScalePageLayoutView="0" workbookViewId="0" topLeftCell="A7">
      <selection activeCell="H38" sqref="H38"/>
    </sheetView>
  </sheetViews>
  <sheetFormatPr defaultColWidth="9.140625" defaultRowHeight="12.75"/>
  <cols>
    <col min="1" max="1" width="29.57421875" style="1" customWidth="1"/>
    <col min="2" max="2" width="17.7109375" style="0" bestFit="1" customWidth="1"/>
    <col min="3" max="3" width="19.8515625" style="0" bestFit="1" customWidth="1"/>
    <col min="4" max="4" width="16.8515625" style="0" customWidth="1"/>
    <col min="5" max="5" width="15.57421875" style="0" customWidth="1"/>
    <col min="6" max="6" width="17.421875" style="0" customWidth="1"/>
    <col min="7" max="7" width="16.421875" style="0" customWidth="1"/>
    <col min="8" max="8" width="14.8515625" style="0" customWidth="1"/>
    <col min="9" max="9" width="13.7109375" style="0" customWidth="1"/>
    <col min="11" max="11" width="12.28125" style="0" customWidth="1"/>
    <col min="18" max="18" width="12.7109375" style="0" bestFit="1" customWidth="1"/>
  </cols>
  <sheetData>
    <row r="1" spans="1:9" ht="9.75" customHeight="1">
      <c r="A1" s="202" t="s">
        <v>69</v>
      </c>
      <c r="B1" s="203"/>
      <c r="C1" s="203"/>
      <c r="D1" s="203"/>
      <c r="E1" s="203"/>
      <c r="F1" s="203"/>
      <c r="G1" s="203"/>
      <c r="H1" s="204"/>
      <c r="I1" s="205"/>
    </row>
    <row r="2" spans="1:9" ht="8.25" customHeight="1" thickBot="1">
      <c r="A2" s="206"/>
      <c r="B2" s="207"/>
      <c r="C2" s="207"/>
      <c r="D2" s="207"/>
      <c r="E2" s="207"/>
      <c r="F2" s="207"/>
      <c r="G2" s="207"/>
      <c r="H2" s="204"/>
      <c r="I2" s="205"/>
    </row>
    <row r="3" spans="1:9" ht="63">
      <c r="A3" s="208" t="s">
        <v>14</v>
      </c>
      <c r="B3" s="209" t="s">
        <v>30</v>
      </c>
      <c r="C3" s="210" t="s">
        <v>28</v>
      </c>
      <c r="D3" s="211" t="s">
        <v>29</v>
      </c>
      <c r="E3" s="210" t="s">
        <v>28</v>
      </c>
      <c r="F3" s="211" t="s">
        <v>29</v>
      </c>
      <c r="G3" s="212"/>
      <c r="H3" s="213"/>
      <c r="I3" s="213"/>
    </row>
    <row r="4" spans="1:9" s="2" customFormat="1" ht="30">
      <c r="A4" s="214"/>
      <c r="B4" s="215" t="s">
        <v>70</v>
      </c>
      <c r="C4" s="216" t="s">
        <v>71</v>
      </c>
      <c r="D4" s="216" t="s">
        <v>71</v>
      </c>
      <c r="E4" s="216" t="s">
        <v>72</v>
      </c>
      <c r="F4" s="216" t="s">
        <v>72</v>
      </c>
      <c r="G4" s="217" t="s">
        <v>15</v>
      </c>
      <c r="H4" s="218"/>
      <c r="I4" s="218"/>
    </row>
    <row r="5" spans="1:9" s="2" customFormat="1" ht="7.5" customHeight="1">
      <c r="A5" s="219"/>
      <c r="B5" s="220"/>
      <c r="C5" s="221"/>
      <c r="D5" s="222"/>
      <c r="E5" s="221"/>
      <c r="F5" s="222"/>
      <c r="G5" s="223"/>
      <c r="H5" s="218"/>
      <c r="I5" s="218"/>
    </row>
    <row r="6" spans="1:9" s="2" customFormat="1" ht="15.75">
      <c r="A6" s="224" t="s">
        <v>9</v>
      </c>
      <c r="B6" s="225"/>
      <c r="C6" s="226"/>
      <c r="D6" s="227"/>
      <c r="E6" s="226"/>
      <c r="F6" s="227"/>
      <c r="G6" s="228"/>
      <c r="H6" s="218"/>
      <c r="I6" s="218"/>
    </row>
    <row r="7" spans="1:9" ht="15">
      <c r="A7" s="229" t="s">
        <v>1</v>
      </c>
      <c r="B7" s="230"/>
      <c r="C7" s="230"/>
      <c r="D7" s="231"/>
      <c r="E7" s="230"/>
      <c r="F7" s="231"/>
      <c r="G7" s="232">
        <f>B7-SUM(C7:F7)</f>
        <v>0</v>
      </c>
      <c r="H7" s="213"/>
      <c r="I7" s="213"/>
    </row>
    <row r="8" spans="1:9" ht="15">
      <c r="A8" s="229" t="s">
        <v>10</v>
      </c>
      <c r="B8" s="230"/>
      <c r="C8" s="230"/>
      <c r="D8" s="231"/>
      <c r="E8" s="230"/>
      <c r="F8" s="231"/>
      <c r="G8" s="232">
        <f>B8-SUM(C8:F8)</f>
        <v>0</v>
      </c>
      <c r="H8" s="213"/>
      <c r="I8" s="213"/>
    </row>
    <row r="9" spans="1:9" ht="15">
      <c r="A9" s="233"/>
      <c r="B9" s="230"/>
      <c r="C9" s="230"/>
      <c r="D9" s="231"/>
      <c r="E9" s="230"/>
      <c r="F9" s="231"/>
      <c r="G9" s="232"/>
      <c r="H9" s="213"/>
      <c r="I9" s="213"/>
    </row>
    <row r="10" spans="1:9" ht="15.75">
      <c r="A10" s="234" t="s">
        <v>5</v>
      </c>
      <c r="B10" s="230"/>
      <c r="C10" s="230"/>
      <c r="D10" s="231"/>
      <c r="E10" s="230"/>
      <c r="F10" s="231"/>
      <c r="G10" s="232">
        <f aca="true" t="shared" si="0" ref="G10:G18">B10-SUM(C10:F10)</f>
        <v>0</v>
      </c>
      <c r="H10" s="213"/>
      <c r="I10" s="213"/>
    </row>
    <row r="11" spans="1:9" ht="15">
      <c r="A11" s="235"/>
      <c r="B11" s="230"/>
      <c r="C11" s="230"/>
      <c r="D11" s="231"/>
      <c r="E11" s="230"/>
      <c r="F11" s="231"/>
      <c r="G11" s="232"/>
      <c r="H11" s="213"/>
      <c r="I11" s="213"/>
    </row>
    <row r="12" spans="1:9" ht="15.75">
      <c r="A12" s="234" t="s">
        <v>6</v>
      </c>
      <c r="B12" s="230"/>
      <c r="C12" s="230"/>
      <c r="D12" s="231"/>
      <c r="E12" s="230"/>
      <c r="F12" s="231"/>
      <c r="G12" s="232">
        <f t="shared" si="0"/>
        <v>0</v>
      </c>
      <c r="H12" s="213"/>
      <c r="I12" s="213"/>
    </row>
    <row r="13" spans="1:9" ht="15">
      <c r="A13" s="235"/>
      <c r="B13" s="230"/>
      <c r="C13" s="230"/>
      <c r="D13" s="231"/>
      <c r="E13" s="230"/>
      <c r="F13" s="231"/>
      <c r="G13" s="232"/>
      <c r="H13" s="213"/>
      <c r="I13" s="213"/>
    </row>
    <row r="14" spans="1:9" ht="15.75">
      <c r="A14" s="234" t="s">
        <v>7</v>
      </c>
      <c r="B14" s="230"/>
      <c r="C14" s="230"/>
      <c r="D14" s="231"/>
      <c r="E14" s="230"/>
      <c r="F14" s="231"/>
      <c r="G14" s="232">
        <f t="shared" si="0"/>
        <v>0</v>
      </c>
      <c r="H14" s="213"/>
      <c r="I14" s="213"/>
    </row>
    <row r="15" spans="1:9" ht="15">
      <c r="A15" s="235"/>
      <c r="B15" s="230"/>
      <c r="C15" s="230"/>
      <c r="D15" s="231"/>
      <c r="E15" s="230"/>
      <c r="F15" s="231"/>
      <c r="G15" s="232"/>
      <c r="H15" s="213"/>
      <c r="I15" s="213"/>
    </row>
    <row r="16" spans="1:9" ht="15.75">
      <c r="A16" s="234" t="s">
        <v>8</v>
      </c>
      <c r="B16" s="236"/>
      <c r="C16" s="236"/>
      <c r="D16" s="237"/>
      <c r="E16" s="236"/>
      <c r="F16" s="237"/>
      <c r="G16" s="238"/>
      <c r="H16" s="213"/>
      <c r="I16" s="213"/>
    </row>
    <row r="17" spans="1:9" ht="15">
      <c r="A17" s="229" t="s">
        <v>2</v>
      </c>
      <c r="B17" s="230"/>
      <c r="C17" s="230"/>
      <c r="D17" s="231"/>
      <c r="E17" s="230"/>
      <c r="F17" s="231"/>
      <c r="G17" s="232">
        <f t="shared" si="0"/>
        <v>0</v>
      </c>
      <c r="H17" s="213"/>
      <c r="I17" s="213"/>
    </row>
    <row r="18" spans="1:9" ht="15">
      <c r="A18" s="229" t="s">
        <v>3</v>
      </c>
      <c r="B18" s="230"/>
      <c r="C18" s="230"/>
      <c r="D18" s="231"/>
      <c r="E18" s="230"/>
      <c r="F18" s="231"/>
      <c r="G18" s="232">
        <f t="shared" si="0"/>
        <v>0</v>
      </c>
      <c r="H18" s="213"/>
      <c r="I18" s="213"/>
    </row>
    <row r="19" spans="1:9" ht="15">
      <c r="A19" s="229"/>
      <c r="B19" s="230"/>
      <c r="C19" s="230"/>
      <c r="D19" s="231"/>
      <c r="E19" s="230"/>
      <c r="F19" s="231"/>
      <c r="G19" s="232"/>
      <c r="H19" s="213"/>
      <c r="I19" s="213"/>
    </row>
    <row r="20" spans="1:9" ht="36" customHeight="1">
      <c r="A20" s="239" t="s">
        <v>27</v>
      </c>
      <c r="B20" s="236"/>
      <c r="C20" s="236"/>
      <c r="D20" s="237"/>
      <c r="E20" s="236"/>
      <c r="F20" s="237"/>
      <c r="G20" s="238"/>
      <c r="H20" s="213"/>
      <c r="I20" s="213"/>
    </row>
    <row r="21" spans="1:9" ht="15">
      <c r="A21" s="229" t="s">
        <v>64</v>
      </c>
      <c r="B21" s="230"/>
      <c r="C21" s="230"/>
      <c r="D21" s="231"/>
      <c r="E21" s="230"/>
      <c r="F21" s="231"/>
      <c r="G21" s="232">
        <f>B21-SUM(C21:F21)</f>
        <v>0</v>
      </c>
      <c r="H21" s="213"/>
      <c r="I21" s="213"/>
    </row>
    <row r="22" spans="1:18" ht="15">
      <c r="A22" s="229" t="s">
        <v>65</v>
      </c>
      <c r="B22" s="230"/>
      <c r="C22" s="230"/>
      <c r="D22" s="231"/>
      <c r="E22" s="230"/>
      <c r="F22" s="231"/>
      <c r="G22" s="232">
        <f>B22-SUM(C22:F22)</f>
        <v>0</v>
      </c>
      <c r="H22" s="213"/>
      <c r="I22" s="213"/>
      <c r="M22" s="5"/>
      <c r="N22" s="5"/>
      <c r="O22" s="5"/>
      <c r="P22" s="5"/>
      <c r="Q22" s="5"/>
      <c r="R22" s="5"/>
    </row>
    <row r="23" spans="1:18" ht="15">
      <c r="A23" s="229" t="s">
        <v>66</v>
      </c>
      <c r="B23" s="230"/>
      <c r="C23" s="230"/>
      <c r="D23" s="231"/>
      <c r="E23" s="230"/>
      <c r="F23" s="231"/>
      <c r="G23" s="232">
        <f>B23-SUM(C23:F23)</f>
        <v>0</v>
      </c>
      <c r="H23" s="213"/>
      <c r="I23" s="213"/>
      <c r="M23" s="6"/>
      <c r="N23" s="7"/>
      <c r="O23" s="5"/>
      <c r="P23" s="5"/>
      <c r="Q23" s="5"/>
      <c r="R23" s="8"/>
    </row>
    <row r="24" spans="1:18" ht="15">
      <c r="A24" s="229" t="s">
        <v>67</v>
      </c>
      <c r="B24" s="230"/>
      <c r="C24" s="230"/>
      <c r="D24" s="231"/>
      <c r="E24" s="230"/>
      <c r="F24" s="231"/>
      <c r="G24" s="232">
        <f>B24-SUM(C24:F24)</f>
        <v>0</v>
      </c>
      <c r="H24" s="213"/>
      <c r="I24" s="213"/>
      <c r="M24" s="6"/>
      <c r="N24" s="7"/>
      <c r="O24" s="5"/>
      <c r="P24" s="5"/>
      <c r="Q24" s="5"/>
      <c r="R24" s="8"/>
    </row>
    <row r="25" spans="1:18" ht="15">
      <c r="A25" s="235"/>
      <c r="B25" s="230"/>
      <c r="C25" s="230"/>
      <c r="D25" s="231"/>
      <c r="E25" s="230"/>
      <c r="F25" s="231"/>
      <c r="G25" s="232"/>
      <c r="H25" s="213"/>
      <c r="I25" s="213"/>
      <c r="M25" s="7"/>
      <c r="N25" s="7"/>
      <c r="O25" s="7"/>
      <c r="P25" s="7"/>
      <c r="Q25" s="7"/>
      <c r="R25" s="7"/>
    </row>
    <row r="26" spans="1:18" ht="15.75">
      <c r="A26" s="234" t="s">
        <v>18</v>
      </c>
      <c r="B26" s="230"/>
      <c r="C26" s="230"/>
      <c r="D26" s="231"/>
      <c r="E26" s="230"/>
      <c r="F26" s="231"/>
      <c r="G26" s="232"/>
      <c r="H26" s="213"/>
      <c r="I26" s="213"/>
      <c r="M26" s="7"/>
      <c r="N26" s="7"/>
      <c r="O26" s="7"/>
      <c r="P26" s="7"/>
      <c r="Q26" s="7"/>
      <c r="R26" s="7"/>
    </row>
    <row r="27" spans="1:9" ht="15">
      <c r="A27" s="235"/>
      <c r="B27" s="230"/>
      <c r="C27" s="230"/>
      <c r="D27" s="231"/>
      <c r="E27" s="230"/>
      <c r="F27" s="231"/>
      <c r="G27" s="232"/>
      <c r="H27" s="213"/>
      <c r="I27" s="213"/>
    </row>
    <row r="28" spans="1:9" s="3" customFormat="1" ht="15.75">
      <c r="A28" s="234" t="s">
        <v>19</v>
      </c>
      <c r="B28" s="240">
        <f>SUM(B6:B27)</f>
        <v>0</v>
      </c>
      <c r="C28" s="240">
        <f>SUM(C6:C27)</f>
        <v>0</v>
      </c>
      <c r="D28" s="241">
        <f>SUM(D6:D27)</f>
        <v>0</v>
      </c>
      <c r="E28" s="240">
        <f>SUM(E6:E27)</f>
        <v>0</v>
      </c>
      <c r="F28" s="241">
        <f>SUM(F6:F27)</f>
        <v>0</v>
      </c>
      <c r="G28" s="241">
        <f>B28-SUM(C28:F28)</f>
        <v>0</v>
      </c>
      <c r="H28" s="242"/>
      <c r="I28" s="242"/>
    </row>
    <row r="29" spans="1:9" s="3" customFormat="1" ht="15.75">
      <c r="A29" s="234"/>
      <c r="B29" s="243"/>
      <c r="C29" s="243"/>
      <c r="D29" s="286"/>
      <c r="E29" s="243"/>
      <c r="F29" s="286"/>
      <c r="G29" s="287"/>
      <c r="H29" s="242"/>
      <c r="I29" s="242"/>
    </row>
    <row r="30" spans="1:9" ht="15.75">
      <c r="A30" s="234" t="s">
        <v>20</v>
      </c>
      <c r="B30" s="230"/>
      <c r="C30" s="230"/>
      <c r="D30" s="231"/>
      <c r="E30" s="230"/>
      <c r="F30" s="231"/>
      <c r="G30" s="232">
        <f>B30-SUM(C30:F30)</f>
        <v>0</v>
      </c>
      <c r="H30" s="213"/>
      <c r="I30" s="213"/>
    </row>
    <row r="31" spans="1:9" ht="47.25">
      <c r="A31" s="244" t="s">
        <v>21</v>
      </c>
      <c r="B31" s="230"/>
      <c r="C31" s="230"/>
      <c r="D31" s="231"/>
      <c r="E31" s="230"/>
      <c r="F31" s="231"/>
      <c r="G31" s="232">
        <f>B31-SUM(C31:F31)</f>
        <v>0</v>
      </c>
      <c r="H31" s="213"/>
      <c r="I31" s="213"/>
    </row>
    <row r="32" spans="1:9" ht="15.75">
      <c r="A32" s="245" t="s">
        <v>22</v>
      </c>
      <c r="B32" s="240">
        <f>B30+B31</f>
        <v>0</v>
      </c>
      <c r="C32" s="240">
        <f>C30+C31</f>
        <v>0</v>
      </c>
      <c r="D32" s="241">
        <f>D30+D31</f>
        <v>0</v>
      </c>
      <c r="E32" s="240">
        <f>E30+E31</f>
        <v>0</v>
      </c>
      <c r="F32" s="241">
        <f>F30+F31</f>
        <v>0</v>
      </c>
      <c r="G32" s="241">
        <f>B32-SUM(C32:F32)</f>
        <v>0</v>
      </c>
      <c r="H32" s="213"/>
      <c r="I32" s="213"/>
    </row>
    <row r="33" spans="1:9" ht="15">
      <c r="A33" s="246"/>
      <c r="B33" s="247"/>
      <c r="C33" s="230"/>
      <c r="D33" s="231"/>
      <c r="E33" s="230"/>
      <c r="F33" s="231"/>
      <c r="G33" s="231"/>
      <c r="H33" s="213"/>
      <c r="I33" s="213"/>
    </row>
    <row r="34" spans="1:9" s="3" customFormat="1" ht="16.5" thickBot="1">
      <c r="A34" s="234" t="s">
        <v>0</v>
      </c>
      <c r="B34" s="248">
        <f>B28+B32</f>
        <v>0</v>
      </c>
      <c r="C34" s="248">
        <f>C28+C32</f>
        <v>0</v>
      </c>
      <c r="D34" s="249">
        <f>D28+D32</f>
        <v>0</v>
      </c>
      <c r="E34" s="248">
        <f>E28+E32</f>
        <v>0</v>
      </c>
      <c r="F34" s="249">
        <f>F28+F32</f>
        <v>0</v>
      </c>
      <c r="G34" s="249">
        <f>B34-SUM(C34:F34)</f>
        <v>0</v>
      </c>
      <c r="H34" s="242"/>
      <c r="I34" s="242"/>
    </row>
    <row r="35" spans="1:9" ht="16.5" thickBot="1">
      <c r="A35" s="250"/>
      <c r="B35" s="213"/>
      <c r="C35" s="213"/>
      <c r="D35" s="213"/>
      <c r="E35" s="213"/>
      <c r="F35" s="213"/>
      <c r="G35" s="213"/>
      <c r="H35" s="213"/>
      <c r="I35" s="213"/>
    </row>
    <row r="36" spans="1:9" ht="16.5" thickBot="1">
      <c r="A36" s="250"/>
      <c r="B36" s="251" t="s">
        <v>4</v>
      </c>
      <c r="C36" s="252"/>
      <c r="D36" s="252"/>
      <c r="E36" s="252"/>
      <c r="F36" s="253"/>
      <c r="G36" s="254"/>
      <c r="H36" s="254"/>
      <c r="I36" s="213"/>
    </row>
    <row r="37" spans="1:9" ht="25.5" customHeight="1">
      <c r="A37" s="250"/>
      <c r="B37" s="255" t="s">
        <v>17</v>
      </c>
      <c r="C37" s="256"/>
      <c r="D37" s="257" t="s">
        <v>16</v>
      </c>
      <c r="E37" s="258"/>
      <c r="F37" s="259" t="s">
        <v>0</v>
      </c>
      <c r="H37" s="260"/>
      <c r="I37" s="260"/>
    </row>
    <row r="38" spans="1:9" ht="30">
      <c r="A38" s="261"/>
      <c r="B38" s="262" t="s">
        <v>63</v>
      </c>
      <c r="C38" s="263"/>
      <c r="D38" s="289" t="s">
        <v>74</v>
      </c>
      <c r="E38" s="288" t="s">
        <v>75</v>
      </c>
      <c r="F38" s="264" t="s">
        <v>41</v>
      </c>
      <c r="H38" s="265"/>
      <c r="I38" s="265"/>
    </row>
    <row r="39" spans="1:9" ht="15">
      <c r="A39" s="229" t="s">
        <v>36</v>
      </c>
      <c r="B39" s="266"/>
      <c r="C39" s="267"/>
      <c r="D39" s="268"/>
      <c r="E39" s="269"/>
      <c r="F39" s="270">
        <f>SUM(D39:E39)</f>
        <v>0</v>
      </c>
      <c r="H39" s="271"/>
      <c r="I39" s="271"/>
    </row>
    <row r="40" spans="1:9" ht="17.25" customHeight="1" thickBot="1">
      <c r="A40" s="229" t="s">
        <v>37</v>
      </c>
      <c r="B40" s="272"/>
      <c r="C40" s="273"/>
      <c r="D40" s="274"/>
      <c r="E40" s="275"/>
      <c r="F40" s="275">
        <f>SUM(D40:E40)</f>
        <v>0</v>
      </c>
      <c r="H40" s="271"/>
      <c r="I40" s="271"/>
    </row>
    <row r="41" spans="1:9" ht="17.25" customHeight="1">
      <c r="A41" s="276"/>
      <c r="B41" s="277"/>
      <c r="C41" s="277"/>
      <c r="D41" s="277"/>
      <c r="E41" s="271"/>
      <c r="F41" s="213"/>
      <c r="G41" s="213"/>
      <c r="H41" s="213"/>
      <c r="I41" s="213"/>
    </row>
    <row r="42" spans="1:9" ht="12.75">
      <c r="A42" s="278" t="s">
        <v>24</v>
      </c>
      <c r="B42" s="279"/>
      <c r="C42" s="279"/>
      <c r="D42" s="279"/>
      <c r="E42" s="280"/>
      <c r="F42" s="278" t="s">
        <v>26</v>
      </c>
      <c r="G42" s="279"/>
      <c r="H42" s="279"/>
      <c r="I42" s="280"/>
    </row>
    <row r="43" spans="1:9" ht="12.75">
      <c r="A43" s="281"/>
      <c r="B43" s="282"/>
      <c r="C43" s="282"/>
      <c r="D43" s="282"/>
      <c r="E43" s="283"/>
      <c r="F43" s="281"/>
      <c r="G43" s="282"/>
      <c r="H43" s="282"/>
      <c r="I43" s="283"/>
    </row>
    <row r="44" spans="1:9" ht="12.75">
      <c r="A44" s="278" t="s">
        <v>25</v>
      </c>
      <c r="B44" s="279"/>
      <c r="C44" s="279"/>
      <c r="D44" s="279"/>
      <c r="E44" s="280"/>
      <c r="F44" s="278" t="s">
        <v>26</v>
      </c>
      <c r="G44" s="279"/>
      <c r="H44" s="279"/>
      <c r="I44" s="280"/>
    </row>
    <row r="45" spans="1:9" ht="12.75">
      <c r="A45" s="281"/>
      <c r="B45" s="282"/>
      <c r="C45" s="282"/>
      <c r="D45" s="282"/>
      <c r="E45" s="283"/>
      <c r="F45" s="281"/>
      <c r="G45" s="282"/>
      <c r="H45" s="282"/>
      <c r="I45" s="283"/>
    </row>
    <row r="46" spans="1:9" ht="15">
      <c r="A46" s="284"/>
      <c r="B46" s="213"/>
      <c r="C46" s="213"/>
      <c r="D46" s="213"/>
      <c r="E46" s="213"/>
      <c r="F46" s="213"/>
      <c r="G46" s="213"/>
      <c r="H46" s="213"/>
      <c r="I46" s="213"/>
    </row>
  </sheetData>
  <sheetProtection/>
  <mergeCells count="12">
    <mergeCell ref="A1:G2"/>
    <mergeCell ref="A3:A4"/>
    <mergeCell ref="B36:F36"/>
    <mergeCell ref="B37:C37"/>
    <mergeCell ref="D37:E37"/>
    <mergeCell ref="B38:C38"/>
    <mergeCell ref="B39:C39"/>
    <mergeCell ref="B40:C40"/>
    <mergeCell ref="A42:E43"/>
    <mergeCell ref="F42:I43"/>
    <mergeCell ref="A44:E45"/>
    <mergeCell ref="F44:I45"/>
  </mergeCells>
  <printOptions horizontalCentered="1" verticalCentered="1"/>
  <pageMargins left="0.2" right="0.2" top="0.17" bottom="0.17" header="0.17" footer="0.17"/>
  <pageSetup horizontalDpi="600" verticalDpi="600" orientation="landscape" scale="85" r:id="rId1"/>
  <headerFooter alignWithMargins="0">
    <oddFooter>&amp;LDry Grain Pulses CRSP&amp;CExpenditure template&amp;R04/01/08 - 09/31/08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="75" zoomScaleNormal="75" zoomScalePageLayoutView="0" workbookViewId="0" topLeftCell="A1">
      <selection activeCell="B38" sqref="B38:C38"/>
    </sheetView>
  </sheetViews>
  <sheetFormatPr defaultColWidth="9.140625" defaultRowHeight="12.75"/>
  <cols>
    <col min="1" max="1" width="29.57421875" style="1" customWidth="1"/>
    <col min="2" max="2" width="17.7109375" style="0" bestFit="1" customWidth="1"/>
    <col min="3" max="3" width="19.8515625" style="0" bestFit="1" customWidth="1"/>
    <col min="4" max="4" width="16.8515625" style="0" customWidth="1"/>
    <col min="5" max="5" width="15.57421875" style="0" customWidth="1"/>
    <col min="6" max="6" width="17.421875" style="0" customWidth="1"/>
    <col min="7" max="7" width="16.421875" style="0" customWidth="1"/>
    <col min="8" max="8" width="14.8515625" style="0" customWidth="1"/>
    <col min="9" max="9" width="13.7109375" style="0" customWidth="1"/>
    <col min="11" max="11" width="12.28125" style="0" customWidth="1"/>
    <col min="18" max="18" width="12.7109375" style="0" bestFit="1" customWidth="1"/>
  </cols>
  <sheetData>
    <row r="1" spans="1:9" ht="9.75" customHeight="1">
      <c r="A1" s="150" t="s">
        <v>69</v>
      </c>
      <c r="B1" s="151"/>
      <c r="C1" s="151"/>
      <c r="D1" s="151"/>
      <c r="E1" s="151"/>
      <c r="F1" s="151"/>
      <c r="G1" s="151"/>
      <c r="H1" s="132"/>
      <c r="I1" s="133"/>
    </row>
    <row r="2" spans="1:9" ht="8.25" customHeight="1" thickBot="1">
      <c r="A2" s="152"/>
      <c r="B2" s="153"/>
      <c r="C2" s="153"/>
      <c r="D2" s="153"/>
      <c r="E2" s="153"/>
      <c r="F2" s="153"/>
      <c r="G2" s="153"/>
      <c r="H2" s="132"/>
      <c r="I2" s="133"/>
    </row>
    <row r="3" spans="1:7" ht="38.25">
      <c r="A3" s="154" t="s">
        <v>14</v>
      </c>
      <c r="B3" s="125" t="s">
        <v>30</v>
      </c>
      <c r="C3" s="130" t="s">
        <v>28</v>
      </c>
      <c r="D3" s="131" t="s">
        <v>29</v>
      </c>
      <c r="E3" s="37" t="s">
        <v>28</v>
      </c>
      <c r="F3" s="131" t="s">
        <v>29</v>
      </c>
      <c r="G3" s="31"/>
    </row>
    <row r="4" spans="1:7" s="2" customFormat="1" ht="25.5">
      <c r="A4" s="155"/>
      <c r="B4" s="117" t="s">
        <v>60</v>
      </c>
      <c r="C4" s="38" t="s">
        <v>61</v>
      </c>
      <c r="D4" s="38" t="s">
        <v>61</v>
      </c>
      <c r="E4" s="117" t="s">
        <v>62</v>
      </c>
      <c r="F4" s="117" t="s">
        <v>62</v>
      </c>
      <c r="G4" s="32" t="s">
        <v>15</v>
      </c>
    </row>
    <row r="5" spans="1:7" s="2" customFormat="1" ht="7.5" customHeight="1">
      <c r="A5" s="20"/>
      <c r="B5" s="126"/>
      <c r="C5" s="64"/>
      <c r="D5" s="65"/>
      <c r="E5" s="64"/>
      <c r="F5" s="65"/>
      <c r="G5" s="33"/>
    </row>
    <row r="6" spans="1:7" s="2" customFormat="1" ht="12.75">
      <c r="A6" s="21" t="s">
        <v>9</v>
      </c>
      <c r="B6" s="127"/>
      <c r="C6" s="66"/>
      <c r="D6" s="67"/>
      <c r="E6" s="66"/>
      <c r="F6" s="67"/>
      <c r="G6" s="34"/>
    </row>
    <row r="7" spans="1:7" ht="12.75">
      <c r="A7" s="22" t="s">
        <v>1</v>
      </c>
      <c r="B7" s="68"/>
      <c r="C7" s="68"/>
      <c r="D7" s="69"/>
      <c r="E7" s="68"/>
      <c r="F7" s="69"/>
      <c r="G7" s="29">
        <f>B7-C7-D7-E7-F7</f>
        <v>0</v>
      </c>
    </row>
    <row r="8" spans="1:7" ht="12.75">
      <c r="A8" s="22" t="s">
        <v>10</v>
      </c>
      <c r="B8" s="68"/>
      <c r="C8" s="68"/>
      <c r="D8" s="69"/>
      <c r="E8" s="68"/>
      <c r="F8" s="69"/>
      <c r="G8" s="29">
        <f>B8-C8-D8-E8-F8</f>
        <v>0</v>
      </c>
    </row>
    <row r="9" spans="1:7" ht="7.5" customHeight="1">
      <c r="A9" s="16"/>
      <c r="B9" s="68"/>
      <c r="C9" s="68"/>
      <c r="D9" s="69"/>
      <c r="E9" s="68"/>
      <c r="F9" s="69"/>
      <c r="G9" s="29"/>
    </row>
    <row r="10" spans="1:7" ht="12.75">
      <c r="A10" s="23" t="s">
        <v>5</v>
      </c>
      <c r="B10" s="68"/>
      <c r="C10" s="68"/>
      <c r="D10" s="69"/>
      <c r="E10" s="68"/>
      <c r="F10" s="69"/>
      <c r="G10" s="29">
        <f>B10-C10-D10-E10-F10</f>
        <v>0</v>
      </c>
    </row>
    <row r="11" spans="1:7" ht="6.75" customHeight="1">
      <c r="A11" s="24"/>
      <c r="B11" s="68"/>
      <c r="C11" s="68"/>
      <c r="D11" s="69"/>
      <c r="E11" s="68"/>
      <c r="F11" s="69"/>
      <c r="G11" s="29"/>
    </row>
    <row r="12" spans="1:7" ht="12.75">
      <c r="A12" s="23" t="s">
        <v>6</v>
      </c>
      <c r="B12" s="68"/>
      <c r="C12" s="68"/>
      <c r="D12" s="69"/>
      <c r="E12" s="68"/>
      <c r="F12" s="69"/>
      <c r="G12" s="29">
        <f>B12-C12-D12-E12-F12</f>
        <v>0</v>
      </c>
    </row>
    <row r="13" spans="1:7" ht="9" customHeight="1">
      <c r="A13" s="24"/>
      <c r="B13" s="68"/>
      <c r="C13" s="68"/>
      <c r="D13" s="69"/>
      <c r="E13" s="68"/>
      <c r="F13" s="69"/>
      <c r="G13" s="29"/>
    </row>
    <row r="14" spans="1:7" ht="12.75">
      <c r="A14" s="23" t="s">
        <v>7</v>
      </c>
      <c r="B14" s="68"/>
      <c r="C14" s="68"/>
      <c r="D14" s="69"/>
      <c r="E14" s="68"/>
      <c r="F14" s="69"/>
      <c r="G14" s="29">
        <f>B14-C14-D14-E14-F14</f>
        <v>0</v>
      </c>
    </row>
    <row r="15" spans="1:7" ht="8.25" customHeight="1">
      <c r="A15" s="24"/>
      <c r="B15" s="68"/>
      <c r="C15" s="68"/>
      <c r="D15" s="69"/>
      <c r="E15" s="68"/>
      <c r="F15" s="69"/>
      <c r="G15" s="29"/>
    </row>
    <row r="16" spans="1:7" ht="12.75">
      <c r="A16" s="23" t="s">
        <v>8</v>
      </c>
      <c r="B16" s="70"/>
      <c r="C16" s="70"/>
      <c r="D16" s="71"/>
      <c r="E16" s="70"/>
      <c r="F16" s="71"/>
      <c r="G16" s="30"/>
    </row>
    <row r="17" spans="1:7" ht="12.75">
      <c r="A17" s="22" t="s">
        <v>2</v>
      </c>
      <c r="B17" s="68"/>
      <c r="C17" s="68"/>
      <c r="D17" s="69"/>
      <c r="E17" s="68"/>
      <c r="F17" s="69"/>
      <c r="G17" s="29">
        <f>B17-C17-D17-E17-F17</f>
        <v>0</v>
      </c>
    </row>
    <row r="18" spans="1:7" ht="12.75">
      <c r="A18" s="22" t="s">
        <v>3</v>
      </c>
      <c r="B18" s="68"/>
      <c r="C18" s="68"/>
      <c r="D18" s="69"/>
      <c r="E18" s="68"/>
      <c r="F18" s="69"/>
      <c r="G18" s="29">
        <f>B18-C18-D18-E18-F18</f>
        <v>0</v>
      </c>
    </row>
    <row r="19" spans="1:7" ht="12.75">
      <c r="A19" s="22"/>
      <c r="B19" s="68"/>
      <c r="C19" s="68"/>
      <c r="D19" s="69"/>
      <c r="E19" s="68"/>
      <c r="F19" s="69"/>
      <c r="G19" s="29"/>
    </row>
    <row r="20" spans="1:7" ht="24.75" customHeight="1">
      <c r="A20" s="25" t="s">
        <v>27</v>
      </c>
      <c r="B20" s="70"/>
      <c r="C20" s="70"/>
      <c r="D20" s="71"/>
      <c r="E20" s="70"/>
      <c r="F20" s="71"/>
      <c r="G20" s="30"/>
    </row>
    <row r="21" spans="1:7" ht="12.75">
      <c r="A21" s="81" t="s">
        <v>64</v>
      </c>
      <c r="B21" s="68"/>
      <c r="C21" s="68"/>
      <c r="D21" s="69"/>
      <c r="E21" s="68"/>
      <c r="F21" s="69"/>
      <c r="G21" s="29">
        <f>B21-C21-D21-E21-F21</f>
        <v>0</v>
      </c>
    </row>
    <row r="22" spans="1:18" ht="12.75">
      <c r="A22" s="81" t="s">
        <v>65</v>
      </c>
      <c r="B22" s="68"/>
      <c r="C22" s="68"/>
      <c r="D22" s="69"/>
      <c r="E22" s="68"/>
      <c r="F22" s="69"/>
      <c r="G22" s="29">
        <f>B22-C22-D22-E22-F22</f>
        <v>0</v>
      </c>
      <c r="M22" s="5"/>
      <c r="N22" s="5"/>
      <c r="O22" s="5"/>
      <c r="P22" s="5"/>
      <c r="Q22" s="5"/>
      <c r="R22" s="5"/>
    </row>
    <row r="23" spans="1:18" ht="12.75">
      <c r="A23" s="81" t="s">
        <v>66</v>
      </c>
      <c r="B23" s="68"/>
      <c r="C23" s="68"/>
      <c r="D23" s="69"/>
      <c r="E23" s="68"/>
      <c r="F23" s="69"/>
      <c r="G23" s="29">
        <f>B23-C23-D23-E23-F23</f>
        <v>0</v>
      </c>
      <c r="M23" s="6"/>
      <c r="N23" s="7"/>
      <c r="O23" s="5"/>
      <c r="P23" s="5"/>
      <c r="Q23" s="5"/>
      <c r="R23" s="8"/>
    </row>
    <row r="24" spans="1:18" ht="12.75">
      <c r="A24" s="81" t="s">
        <v>67</v>
      </c>
      <c r="B24" s="68"/>
      <c r="C24" s="68"/>
      <c r="D24" s="69"/>
      <c r="E24" s="68"/>
      <c r="F24" s="69"/>
      <c r="G24" s="29">
        <f>B24-C24-D24-E24-F24</f>
        <v>0</v>
      </c>
      <c r="M24" s="6"/>
      <c r="N24" s="7"/>
      <c r="O24" s="5"/>
      <c r="P24" s="5"/>
      <c r="Q24" s="5"/>
      <c r="R24" s="8"/>
    </row>
    <row r="25" spans="1:18" ht="7.5" customHeight="1">
      <c r="A25" s="24"/>
      <c r="B25" s="68"/>
      <c r="C25" s="68"/>
      <c r="D25" s="69"/>
      <c r="E25" s="68"/>
      <c r="F25" s="69"/>
      <c r="G25" s="29"/>
      <c r="M25" s="7"/>
      <c r="N25" s="7"/>
      <c r="O25" s="7"/>
      <c r="P25" s="7"/>
      <c r="Q25" s="7"/>
      <c r="R25" s="7"/>
    </row>
    <row r="26" spans="1:18" ht="12.75">
      <c r="A26" s="23" t="s">
        <v>18</v>
      </c>
      <c r="B26" s="68">
        <v>0</v>
      </c>
      <c r="C26" s="68"/>
      <c r="D26" s="69"/>
      <c r="E26" s="68"/>
      <c r="F26" s="69"/>
      <c r="G26" s="29"/>
      <c r="M26" s="7"/>
      <c r="N26" s="7"/>
      <c r="O26" s="7"/>
      <c r="P26" s="7"/>
      <c r="Q26" s="7"/>
      <c r="R26" s="7"/>
    </row>
    <row r="27" spans="1:7" ht="7.5" customHeight="1">
      <c r="A27" s="24"/>
      <c r="B27" s="68"/>
      <c r="C27" s="68"/>
      <c r="D27" s="69"/>
      <c r="E27" s="68"/>
      <c r="F27" s="69"/>
      <c r="G27" s="29"/>
    </row>
    <row r="28" spans="1:7" s="3" customFormat="1" ht="12.75">
      <c r="A28" s="23" t="s">
        <v>19</v>
      </c>
      <c r="B28" s="72">
        <f>SUM(B6:B27)</f>
        <v>0</v>
      </c>
      <c r="C28" s="72">
        <f>SUM(C6:C27)</f>
        <v>0</v>
      </c>
      <c r="D28" s="73">
        <f>SUM(D6:D27)</f>
        <v>0</v>
      </c>
      <c r="E28" s="72">
        <f>SUM(E6:E27)</f>
        <v>0</v>
      </c>
      <c r="F28" s="73">
        <f>SUM(F6:F27)</f>
        <v>0</v>
      </c>
      <c r="G28" s="73">
        <f>B28-C28-D28-E28-F28</f>
        <v>0</v>
      </c>
    </row>
    <row r="29" spans="1:7" s="3" customFormat="1" ht="7.5" customHeight="1">
      <c r="A29" s="23"/>
      <c r="B29" s="128"/>
      <c r="C29" s="74"/>
      <c r="D29" s="75"/>
      <c r="E29" s="74"/>
      <c r="F29" s="75"/>
      <c r="G29" s="29"/>
    </row>
    <row r="30" spans="1:7" ht="12.75">
      <c r="A30" s="23" t="s">
        <v>20</v>
      </c>
      <c r="B30" s="68"/>
      <c r="C30" s="68"/>
      <c r="D30" s="69"/>
      <c r="E30" s="68"/>
      <c r="F30" s="69"/>
      <c r="G30" s="29">
        <f>B30-C30-D30-E30-F30</f>
        <v>0</v>
      </c>
    </row>
    <row r="31" spans="1:7" ht="25.5">
      <c r="A31" s="26" t="s">
        <v>21</v>
      </c>
      <c r="B31" s="68"/>
      <c r="C31" s="68"/>
      <c r="D31" s="69"/>
      <c r="E31" s="68"/>
      <c r="F31" s="69"/>
      <c r="G31" s="29">
        <f>B31-C31-D31-E31-F31</f>
        <v>0</v>
      </c>
    </row>
    <row r="32" spans="1:7" ht="12.75">
      <c r="A32" s="27" t="s">
        <v>22</v>
      </c>
      <c r="B32" s="72">
        <f>B30+B31</f>
        <v>0</v>
      </c>
      <c r="C32" s="72">
        <f>C30+C31</f>
        <v>0</v>
      </c>
      <c r="D32" s="73">
        <f>D30+D31</f>
        <v>0</v>
      </c>
      <c r="E32" s="72">
        <f>E30+E31</f>
        <v>0</v>
      </c>
      <c r="F32" s="73">
        <f>F30+F31</f>
        <v>0</v>
      </c>
      <c r="G32" s="73">
        <f>B32-C32-D32-E32-F32</f>
        <v>0</v>
      </c>
    </row>
    <row r="33" spans="1:7" ht="9.75" customHeight="1">
      <c r="A33" s="28"/>
      <c r="B33" s="129"/>
      <c r="C33" s="68"/>
      <c r="D33" s="69"/>
      <c r="E33" s="68"/>
      <c r="F33" s="69"/>
      <c r="G33" s="69"/>
    </row>
    <row r="34" spans="1:7" s="3" customFormat="1" ht="13.5" thickBot="1">
      <c r="A34" s="23" t="s">
        <v>0</v>
      </c>
      <c r="B34" s="76">
        <f>B28+B32</f>
        <v>0</v>
      </c>
      <c r="C34" s="76">
        <f>C28+C32</f>
        <v>0</v>
      </c>
      <c r="D34" s="77">
        <f>D28+D32</f>
        <v>0</v>
      </c>
      <c r="E34" s="76">
        <f>E28+E32</f>
        <v>0</v>
      </c>
      <c r="F34" s="77">
        <f>F28+F32</f>
        <v>0</v>
      </c>
      <c r="G34" s="77">
        <f>B34-C34-D34-E34-F34</f>
        <v>0</v>
      </c>
    </row>
    <row r="35" ht="13.5" thickBot="1">
      <c r="A35" s="4"/>
    </row>
    <row r="36" spans="1:8" ht="13.5" thickBot="1">
      <c r="A36" s="4"/>
      <c r="B36" s="156" t="s">
        <v>4</v>
      </c>
      <c r="C36" s="157"/>
      <c r="D36" s="157"/>
      <c r="E36" s="157"/>
      <c r="F36" s="158"/>
      <c r="G36" s="124"/>
      <c r="H36" s="124"/>
    </row>
    <row r="37" spans="1:9" ht="25.5" customHeight="1">
      <c r="A37" s="4"/>
      <c r="B37" s="159" t="s">
        <v>17</v>
      </c>
      <c r="C37" s="160"/>
      <c r="D37" s="161" t="s">
        <v>16</v>
      </c>
      <c r="E37" s="162"/>
      <c r="F37" s="119"/>
      <c r="G37" s="88" t="s">
        <v>0</v>
      </c>
      <c r="H37" s="122"/>
      <c r="I37" s="122"/>
    </row>
    <row r="38" spans="1:9" ht="25.5">
      <c r="A38" s="80"/>
      <c r="B38" s="163" t="s">
        <v>63</v>
      </c>
      <c r="C38" s="164"/>
      <c r="D38" s="117" t="s">
        <v>60</v>
      </c>
      <c r="E38" s="117" t="s">
        <v>62</v>
      </c>
      <c r="G38" s="118" t="s">
        <v>41</v>
      </c>
      <c r="H38" s="123"/>
      <c r="I38" s="123"/>
    </row>
    <row r="39" spans="1:9" ht="12.75">
      <c r="A39" s="81" t="s">
        <v>36</v>
      </c>
      <c r="B39" s="134"/>
      <c r="C39" s="135"/>
      <c r="D39" s="83"/>
      <c r="E39" s="85"/>
      <c r="F39" s="120"/>
      <c r="G39" s="114">
        <f>B39-D39-E39-F39</f>
        <v>0</v>
      </c>
      <c r="H39" s="15"/>
      <c r="I39" s="15"/>
    </row>
    <row r="40" spans="1:9" ht="17.25" customHeight="1" thickBot="1">
      <c r="A40" s="22" t="s">
        <v>37</v>
      </c>
      <c r="B40" s="136"/>
      <c r="C40" s="137"/>
      <c r="D40" s="105"/>
      <c r="E40" s="87"/>
      <c r="F40" s="121"/>
      <c r="G40" s="115">
        <f>B40-D40-E40-F40</f>
        <v>0</v>
      </c>
      <c r="H40" s="15"/>
      <c r="I40" s="15"/>
    </row>
    <row r="41" spans="1:5" ht="17.25" customHeight="1">
      <c r="A41" s="10"/>
      <c r="B41" s="14"/>
      <c r="C41" s="14"/>
      <c r="D41" s="14"/>
      <c r="E41" s="15"/>
    </row>
    <row r="42" spans="1:9" ht="12.75">
      <c r="A42" s="138" t="s">
        <v>24</v>
      </c>
      <c r="B42" s="139"/>
      <c r="C42" s="139"/>
      <c r="D42" s="139"/>
      <c r="E42" s="140"/>
      <c r="F42" s="144" t="s">
        <v>26</v>
      </c>
      <c r="G42" s="145"/>
      <c r="H42" s="145"/>
      <c r="I42" s="146"/>
    </row>
    <row r="43" spans="1:9" ht="12.75">
      <c r="A43" s="141"/>
      <c r="B43" s="142"/>
      <c r="C43" s="142"/>
      <c r="D43" s="142"/>
      <c r="E43" s="143"/>
      <c r="F43" s="147"/>
      <c r="G43" s="148"/>
      <c r="H43" s="148"/>
      <c r="I43" s="149"/>
    </row>
    <row r="44" spans="1:9" ht="12.75">
      <c r="A44" s="138" t="s">
        <v>25</v>
      </c>
      <c r="B44" s="139"/>
      <c r="C44" s="139"/>
      <c r="D44" s="139"/>
      <c r="E44" s="140"/>
      <c r="F44" s="144" t="s">
        <v>26</v>
      </c>
      <c r="G44" s="145"/>
      <c r="H44" s="145"/>
      <c r="I44" s="146"/>
    </row>
    <row r="45" spans="1:9" ht="12.75">
      <c r="A45" s="141"/>
      <c r="B45" s="142"/>
      <c r="C45" s="142"/>
      <c r="D45" s="142"/>
      <c r="E45" s="143"/>
      <c r="F45" s="147"/>
      <c r="G45" s="148"/>
      <c r="H45" s="148"/>
      <c r="I45" s="149"/>
    </row>
  </sheetData>
  <sheetProtection/>
  <mergeCells count="12">
    <mergeCell ref="A1:G2"/>
    <mergeCell ref="A3:A4"/>
    <mergeCell ref="B36:F36"/>
    <mergeCell ref="B40:C40"/>
    <mergeCell ref="D37:E37"/>
    <mergeCell ref="B37:C37"/>
    <mergeCell ref="B38:C38"/>
    <mergeCell ref="B39:C39"/>
    <mergeCell ref="F42:I43"/>
    <mergeCell ref="F44:I45"/>
    <mergeCell ref="A42:E43"/>
    <mergeCell ref="A44:E45"/>
  </mergeCells>
  <printOptions horizontalCentered="1" verticalCentered="1"/>
  <pageMargins left="0.2" right="0.2" top="0.17" bottom="0.17" header="0.17" footer="0.17"/>
  <pageSetup horizontalDpi="600" verticalDpi="600" orientation="landscape" scale="85" r:id="rId1"/>
  <headerFooter alignWithMargins="0">
    <oddFooter>&amp;LDry Grain Pulses CRSP&amp;CExpenditure template&amp;R04/01/08 - 09/31/08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6"/>
  <sheetViews>
    <sheetView tabSelected="1" zoomScale="75" zoomScaleNormal="75" zoomScalePageLayoutView="0" workbookViewId="0" topLeftCell="A1">
      <selection activeCell="F50" sqref="F50:G50"/>
    </sheetView>
  </sheetViews>
  <sheetFormatPr defaultColWidth="9.140625" defaultRowHeight="12.75"/>
  <cols>
    <col min="1" max="1" width="30.00390625" style="0" customWidth="1"/>
    <col min="2" max="2" width="13.28125" style="0" customWidth="1"/>
    <col min="3" max="3" width="15.57421875" style="0" customWidth="1"/>
    <col min="4" max="5" width="16.00390625" style="0" customWidth="1"/>
    <col min="6" max="7" width="16.28125" style="0" customWidth="1"/>
    <col min="8" max="8" width="15.8515625" style="0" customWidth="1"/>
    <col min="9" max="10" width="15.7109375" style="0" customWidth="1"/>
    <col min="11" max="11" width="14.28125" style="0" bestFit="1" customWidth="1"/>
  </cols>
  <sheetData>
    <row r="1" spans="1:11" ht="12.75">
      <c r="A1" s="202" t="s">
        <v>80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</row>
    <row r="2" spans="1:11" ht="13.5" thickBot="1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294"/>
    </row>
    <row r="3" spans="1:11" ht="78.75">
      <c r="A3" s="208" t="s">
        <v>14</v>
      </c>
      <c r="B3" s="295" t="s">
        <v>76</v>
      </c>
      <c r="C3" s="295" t="s">
        <v>28</v>
      </c>
      <c r="D3" s="296" t="s">
        <v>29</v>
      </c>
      <c r="E3" s="295" t="s">
        <v>28</v>
      </c>
      <c r="F3" s="296" t="s">
        <v>29</v>
      </c>
      <c r="G3" s="295" t="s">
        <v>28</v>
      </c>
      <c r="H3" s="296" t="s">
        <v>29</v>
      </c>
      <c r="I3" s="295" t="s">
        <v>28</v>
      </c>
      <c r="J3" s="296" t="s">
        <v>29</v>
      </c>
      <c r="K3" s="212"/>
    </row>
    <row r="4" spans="1:11" ht="30">
      <c r="A4" s="214"/>
      <c r="B4" s="216" t="s">
        <v>77</v>
      </c>
      <c r="C4" s="289" t="s">
        <v>61</v>
      </c>
      <c r="D4" s="289" t="s">
        <v>61</v>
      </c>
      <c r="E4" s="289" t="s">
        <v>61</v>
      </c>
      <c r="F4" s="216" t="s">
        <v>78</v>
      </c>
      <c r="G4" s="216" t="s">
        <v>73</v>
      </c>
      <c r="H4" s="297" t="s">
        <v>73</v>
      </c>
      <c r="I4" s="216" t="s">
        <v>79</v>
      </c>
      <c r="J4" s="216" t="s">
        <v>79</v>
      </c>
      <c r="K4" s="217" t="s">
        <v>15</v>
      </c>
    </row>
    <row r="5" spans="1:11" ht="15.75">
      <c r="A5" s="219"/>
      <c r="B5" s="298"/>
      <c r="C5" s="299"/>
      <c r="D5" s="300"/>
      <c r="E5" s="299"/>
      <c r="F5" s="300"/>
      <c r="G5" s="299"/>
      <c r="H5" s="300"/>
      <c r="I5" s="299"/>
      <c r="J5" s="300"/>
      <c r="K5" s="301"/>
    </row>
    <row r="6" spans="1:11" ht="15.75">
      <c r="A6" s="224" t="s">
        <v>9</v>
      </c>
      <c r="B6" s="302"/>
      <c r="C6" s="303"/>
      <c r="D6" s="304"/>
      <c r="E6" s="303"/>
      <c r="F6" s="304"/>
      <c r="G6" s="303"/>
      <c r="H6" s="304"/>
      <c r="I6" s="303"/>
      <c r="J6" s="304"/>
      <c r="K6" s="305"/>
    </row>
    <row r="7" spans="1:11" ht="15">
      <c r="A7" s="229" t="s">
        <v>1</v>
      </c>
      <c r="B7" s="306"/>
      <c r="C7" s="307"/>
      <c r="D7" s="308"/>
      <c r="E7" s="307"/>
      <c r="F7" s="308"/>
      <c r="G7" s="307"/>
      <c r="H7" s="308"/>
      <c r="I7" s="307"/>
      <c r="J7" s="308"/>
      <c r="K7" s="309">
        <f>+B7-SUM(C7:J7)</f>
        <v>0</v>
      </c>
    </row>
    <row r="8" spans="1:11" ht="15">
      <c r="A8" s="229" t="s">
        <v>10</v>
      </c>
      <c r="B8" s="306"/>
      <c r="C8" s="307"/>
      <c r="D8" s="308"/>
      <c r="E8" s="307"/>
      <c r="F8" s="308"/>
      <c r="G8" s="307"/>
      <c r="H8" s="308"/>
      <c r="I8" s="307"/>
      <c r="J8" s="308"/>
      <c r="K8" s="309">
        <f>+B8-SUM(C8:J8)</f>
        <v>0</v>
      </c>
    </row>
    <row r="9" spans="1:11" ht="15">
      <c r="A9" s="233"/>
      <c r="B9" s="306"/>
      <c r="C9" s="307"/>
      <c r="D9" s="308"/>
      <c r="E9" s="307"/>
      <c r="F9" s="308"/>
      <c r="G9" s="307"/>
      <c r="H9" s="308"/>
      <c r="I9" s="307"/>
      <c r="J9" s="308"/>
      <c r="K9" s="309"/>
    </row>
    <row r="10" spans="1:11" ht="15.75">
      <c r="A10" s="234" t="s">
        <v>5</v>
      </c>
      <c r="B10" s="306"/>
      <c r="C10" s="307"/>
      <c r="D10" s="308"/>
      <c r="E10" s="307"/>
      <c r="F10" s="308"/>
      <c r="G10" s="307"/>
      <c r="H10" s="308"/>
      <c r="I10" s="307"/>
      <c r="J10" s="308"/>
      <c r="K10" s="309">
        <f>+B10-SUM(C10:J10)</f>
        <v>0</v>
      </c>
    </row>
    <row r="11" spans="1:11" ht="15">
      <c r="A11" s="235"/>
      <c r="B11" s="306"/>
      <c r="C11" s="307"/>
      <c r="D11" s="308"/>
      <c r="E11" s="307"/>
      <c r="F11" s="308"/>
      <c r="G11" s="307"/>
      <c r="H11" s="308"/>
      <c r="I11" s="307"/>
      <c r="J11" s="308"/>
      <c r="K11" s="309"/>
    </row>
    <row r="12" spans="1:11" ht="15.75">
      <c r="A12" s="234" t="s">
        <v>6</v>
      </c>
      <c r="B12" s="306"/>
      <c r="C12" s="307"/>
      <c r="D12" s="308"/>
      <c r="E12" s="307"/>
      <c r="F12" s="308"/>
      <c r="G12" s="307"/>
      <c r="H12" s="308"/>
      <c r="I12" s="307"/>
      <c r="J12" s="308"/>
      <c r="K12" s="309">
        <f>+B12-SUM(C12:J12)</f>
        <v>0</v>
      </c>
    </row>
    <row r="13" spans="1:11" ht="15">
      <c r="A13" s="235"/>
      <c r="B13" s="306"/>
      <c r="C13" s="307"/>
      <c r="D13" s="308"/>
      <c r="E13" s="307"/>
      <c r="F13" s="308"/>
      <c r="G13" s="307"/>
      <c r="H13" s="308"/>
      <c r="I13" s="307"/>
      <c r="J13" s="308"/>
      <c r="K13" s="309"/>
    </row>
    <row r="14" spans="1:11" ht="15.75">
      <c r="A14" s="234" t="s">
        <v>7</v>
      </c>
      <c r="B14" s="306"/>
      <c r="C14" s="307"/>
      <c r="D14" s="308"/>
      <c r="E14" s="307"/>
      <c r="F14" s="308"/>
      <c r="G14" s="307"/>
      <c r="H14" s="308"/>
      <c r="I14" s="307"/>
      <c r="J14" s="308"/>
      <c r="K14" s="309">
        <f>+B14-SUM(C14:J14)</f>
        <v>0</v>
      </c>
    </row>
    <row r="15" spans="1:11" ht="15">
      <c r="A15" s="235"/>
      <c r="B15" s="306"/>
      <c r="C15" s="307"/>
      <c r="D15" s="308"/>
      <c r="E15" s="307"/>
      <c r="F15" s="308"/>
      <c r="G15" s="307"/>
      <c r="H15" s="308"/>
      <c r="I15" s="307"/>
      <c r="J15" s="308"/>
      <c r="K15" s="309"/>
    </row>
    <row r="16" spans="1:11" ht="15.75">
      <c r="A16" s="234" t="s">
        <v>8</v>
      </c>
      <c r="B16" s="310"/>
      <c r="C16" s="311"/>
      <c r="D16" s="312"/>
      <c r="E16" s="311"/>
      <c r="F16" s="312"/>
      <c r="G16" s="311"/>
      <c r="H16" s="312"/>
      <c r="I16" s="311"/>
      <c r="J16" s="312"/>
      <c r="K16" s="313"/>
    </row>
    <row r="17" spans="1:11" ht="15">
      <c r="A17" s="229" t="s">
        <v>2</v>
      </c>
      <c r="B17" s="306"/>
      <c r="C17" s="307"/>
      <c r="D17" s="308"/>
      <c r="E17" s="307"/>
      <c r="F17" s="308"/>
      <c r="G17" s="307"/>
      <c r="H17" s="308"/>
      <c r="I17" s="307"/>
      <c r="J17" s="308"/>
      <c r="K17" s="309">
        <f>+B17-SUM(C17:J17)</f>
        <v>0</v>
      </c>
    </row>
    <row r="18" spans="1:11" ht="15">
      <c r="A18" s="229" t="s">
        <v>3</v>
      </c>
      <c r="B18" s="306"/>
      <c r="C18" s="307"/>
      <c r="D18" s="308"/>
      <c r="E18" s="307"/>
      <c r="F18" s="308"/>
      <c r="G18" s="307"/>
      <c r="H18" s="308"/>
      <c r="I18" s="307"/>
      <c r="J18" s="308"/>
      <c r="K18" s="309">
        <f>+B18-SUM(C18:J18)</f>
        <v>0</v>
      </c>
    </row>
    <row r="19" spans="1:11" ht="15">
      <c r="A19" s="229"/>
      <c r="B19" s="306"/>
      <c r="C19" s="307"/>
      <c r="D19" s="308"/>
      <c r="E19" s="307"/>
      <c r="F19" s="308"/>
      <c r="G19" s="307"/>
      <c r="H19" s="308"/>
      <c r="I19" s="307"/>
      <c r="J19" s="308"/>
      <c r="K19" s="309"/>
    </row>
    <row r="20" spans="1:11" ht="31.5">
      <c r="A20" s="239" t="s">
        <v>27</v>
      </c>
      <c r="B20" s="310"/>
      <c r="C20" s="311"/>
      <c r="D20" s="312"/>
      <c r="E20" s="311"/>
      <c r="F20" s="312"/>
      <c r="G20" s="311"/>
      <c r="H20" s="312"/>
      <c r="I20" s="311"/>
      <c r="J20" s="312"/>
      <c r="K20" s="313"/>
    </row>
    <row r="21" spans="1:11" ht="15">
      <c r="A21" s="229" t="s">
        <v>11</v>
      </c>
      <c r="B21" s="306"/>
      <c r="C21" s="307"/>
      <c r="D21" s="308"/>
      <c r="E21" s="307"/>
      <c r="F21" s="308"/>
      <c r="G21" s="307"/>
      <c r="H21" s="308"/>
      <c r="I21" s="307"/>
      <c r="J21" s="308"/>
      <c r="K21" s="309">
        <f>+B21-SUM(C21:J21)</f>
        <v>0</v>
      </c>
    </row>
    <row r="22" spans="1:11" ht="15">
      <c r="A22" s="229" t="s">
        <v>23</v>
      </c>
      <c r="B22" s="306"/>
      <c r="C22" s="307"/>
      <c r="D22" s="308"/>
      <c r="E22" s="307"/>
      <c r="F22" s="308"/>
      <c r="G22" s="307"/>
      <c r="H22" s="308"/>
      <c r="I22" s="307"/>
      <c r="J22" s="308"/>
      <c r="K22" s="309">
        <f>+B22-SUM(C22:J22)</f>
        <v>0</v>
      </c>
    </row>
    <row r="23" spans="1:11" ht="15">
      <c r="A23" s="229" t="s">
        <v>12</v>
      </c>
      <c r="B23" s="306"/>
      <c r="C23" s="307"/>
      <c r="D23" s="308"/>
      <c r="E23" s="307"/>
      <c r="F23" s="308"/>
      <c r="G23" s="307"/>
      <c r="H23" s="308"/>
      <c r="I23" s="307"/>
      <c r="J23" s="308"/>
      <c r="K23" s="309">
        <f>+B23-SUM(C23:J23)</f>
        <v>0</v>
      </c>
    </row>
    <row r="24" spans="1:11" ht="15">
      <c r="A24" s="229" t="s">
        <v>13</v>
      </c>
      <c r="B24" s="306"/>
      <c r="C24" s="307"/>
      <c r="D24" s="308"/>
      <c r="E24" s="307"/>
      <c r="F24" s="308"/>
      <c r="G24" s="307"/>
      <c r="H24" s="308"/>
      <c r="I24" s="307"/>
      <c r="J24" s="308"/>
      <c r="K24" s="309">
        <f>+B24-SUM(C24:J24)</f>
        <v>0</v>
      </c>
    </row>
    <row r="25" spans="1:11" ht="15">
      <c r="A25" s="235"/>
      <c r="B25" s="306"/>
      <c r="C25" s="307"/>
      <c r="D25" s="308"/>
      <c r="E25" s="307"/>
      <c r="F25" s="308"/>
      <c r="G25" s="307"/>
      <c r="H25" s="308"/>
      <c r="I25" s="307"/>
      <c r="J25" s="308"/>
      <c r="K25" s="309"/>
    </row>
    <row r="26" spans="1:11" ht="15.75">
      <c r="A26" s="234" t="s">
        <v>18</v>
      </c>
      <c r="B26" s="306"/>
      <c r="C26" s="307"/>
      <c r="D26" s="308"/>
      <c r="E26" s="307"/>
      <c r="F26" s="308"/>
      <c r="G26" s="307"/>
      <c r="H26" s="308"/>
      <c r="I26" s="307"/>
      <c r="J26" s="308"/>
      <c r="K26" s="309">
        <f>+B26-SUM(C26:J26)</f>
        <v>0</v>
      </c>
    </row>
    <row r="27" spans="1:11" ht="15">
      <c r="A27" s="235"/>
      <c r="B27" s="306"/>
      <c r="C27" s="307"/>
      <c r="D27" s="308"/>
      <c r="E27" s="307"/>
      <c r="F27" s="308"/>
      <c r="G27" s="307"/>
      <c r="H27" s="308"/>
      <c r="I27" s="307"/>
      <c r="J27" s="308"/>
      <c r="K27" s="309"/>
    </row>
    <row r="28" spans="1:11" ht="15.75">
      <c r="A28" s="234" t="s">
        <v>19</v>
      </c>
      <c r="B28" s="314">
        <f aca="true" t="shared" si="0" ref="B28:K28">SUM(B6:B27)</f>
        <v>0</v>
      </c>
      <c r="C28" s="314">
        <f t="shared" si="0"/>
        <v>0</v>
      </c>
      <c r="D28" s="285">
        <f t="shared" si="0"/>
        <v>0</v>
      </c>
      <c r="E28" s="314">
        <f t="shared" si="0"/>
        <v>0</v>
      </c>
      <c r="F28" s="285">
        <f t="shared" si="0"/>
        <v>0</v>
      </c>
      <c r="G28" s="314">
        <f t="shared" si="0"/>
        <v>0</v>
      </c>
      <c r="H28" s="285">
        <f t="shared" si="0"/>
        <v>0</v>
      </c>
      <c r="I28" s="314">
        <f t="shared" si="0"/>
        <v>0</v>
      </c>
      <c r="J28" s="285">
        <f t="shared" si="0"/>
        <v>0</v>
      </c>
      <c r="K28" s="315">
        <f>SUM(K6:K27)</f>
        <v>0</v>
      </c>
    </row>
    <row r="29" spans="1:11" ht="15.75">
      <c r="A29" s="234"/>
      <c r="B29" s="306"/>
      <c r="C29" s="316"/>
      <c r="D29" s="317"/>
      <c r="E29" s="316"/>
      <c r="F29" s="317"/>
      <c r="G29" s="316"/>
      <c r="H29" s="317"/>
      <c r="I29" s="316"/>
      <c r="J29" s="317"/>
      <c r="K29" s="309"/>
    </row>
    <row r="30" spans="1:11" ht="15.75">
      <c r="A30" s="234" t="s">
        <v>20</v>
      </c>
      <c r="B30" s="306"/>
      <c r="C30" s="307"/>
      <c r="D30" s="308"/>
      <c r="E30" s="307"/>
      <c r="F30" s="308"/>
      <c r="G30" s="307"/>
      <c r="H30" s="308"/>
      <c r="I30" s="307"/>
      <c r="J30" s="308"/>
      <c r="K30" s="309">
        <f>+B30-SUM(C30:J30)</f>
        <v>0</v>
      </c>
    </row>
    <row r="31" spans="1:11" ht="47.25">
      <c r="A31" s="244" t="s">
        <v>21</v>
      </c>
      <c r="B31" s="306"/>
      <c r="C31" s="307"/>
      <c r="D31" s="308"/>
      <c r="E31" s="307"/>
      <c r="F31" s="308"/>
      <c r="G31" s="307"/>
      <c r="H31" s="308"/>
      <c r="I31" s="307"/>
      <c r="J31" s="308"/>
      <c r="K31" s="309">
        <f>+B31-SUM(C31:J31)</f>
        <v>0</v>
      </c>
    </row>
    <row r="32" spans="1:11" ht="15.75">
      <c r="A32" s="245" t="s">
        <v>22</v>
      </c>
      <c r="B32" s="314">
        <f aca="true" t="shared" si="1" ref="B32:K32">B30+B31</f>
        <v>0</v>
      </c>
      <c r="C32" s="314">
        <f t="shared" si="1"/>
        <v>0</v>
      </c>
      <c r="D32" s="285">
        <f t="shared" si="1"/>
        <v>0</v>
      </c>
      <c r="E32" s="314">
        <f t="shared" si="1"/>
        <v>0</v>
      </c>
      <c r="F32" s="285">
        <f t="shared" si="1"/>
        <v>0</v>
      </c>
      <c r="G32" s="314">
        <f t="shared" si="1"/>
        <v>0</v>
      </c>
      <c r="H32" s="285">
        <f t="shared" si="1"/>
        <v>0</v>
      </c>
      <c r="I32" s="314">
        <f t="shared" si="1"/>
        <v>0</v>
      </c>
      <c r="J32" s="285">
        <f t="shared" si="1"/>
        <v>0</v>
      </c>
      <c r="K32" s="315">
        <f>K30+K31</f>
        <v>0</v>
      </c>
    </row>
    <row r="33" spans="1:11" ht="15">
      <c r="A33" s="246"/>
      <c r="B33" s="306"/>
      <c r="C33" s="307"/>
      <c r="D33" s="308"/>
      <c r="E33" s="307"/>
      <c r="F33" s="308"/>
      <c r="G33" s="307"/>
      <c r="H33" s="308"/>
      <c r="I33" s="307"/>
      <c r="J33" s="308"/>
      <c r="K33" s="309"/>
    </row>
    <row r="34" spans="1:11" ht="16.5" thickBot="1">
      <c r="A34" s="234" t="s">
        <v>0</v>
      </c>
      <c r="B34" s="318">
        <f>B28+B32</f>
        <v>0</v>
      </c>
      <c r="C34" s="318">
        <f aca="true" t="shared" si="2" ref="C34:K34">C28+C32</f>
        <v>0</v>
      </c>
      <c r="D34" s="319">
        <f t="shared" si="2"/>
        <v>0</v>
      </c>
      <c r="E34" s="318">
        <f t="shared" si="2"/>
        <v>0</v>
      </c>
      <c r="F34" s="319">
        <f t="shared" si="2"/>
        <v>0</v>
      </c>
      <c r="G34" s="318">
        <f t="shared" si="2"/>
        <v>0</v>
      </c>
      <c r="H34" s="319">
        <f t="shared" si="2"/>
        <v>0</v>
      </c>
      <c r="I34" s="318">
        <f t="shared" si="2"/>
        <v>0</v>
      </c>
      <c r="J34" s="319">
        <f t="shared" si="2"/>
        <v>0</v>
      </c>
      <c r="K34" s="320">
        <f>K28+K32</f>
        <v>0</v>
      </c>
    </row>
    <row r="35" spans="1:11" ht="15.75" thickBo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</row>
    <row r="36" spans="1:11" ht="16.5" thickBot="1">
      <c r="A36" s="250"/>
      <c r="B36" s="251" t="s">
        <v>4</v>
      </c>
      <c r="C36" s="252"/>
      <c r="D36" s="252"/>
      <c r="E36" s="252"/>
      <c r="F36" s="252"/>
      <c r="G36" s="252"/>
      <c r="H36" s="253"/>
      <c r="I36" s="213"/>
      <c r="J36" s="213"/>
      <c r="K36" s="213"/>
    </row>
    <row r="37" spans="1:11" ht="25.5" customHeight="1">
      <c r="A37" s="250"/>
      <c r="B37" s="342"/>
      <c r="C37" s="321" t="s">
        <v>16</v>
      </c>
      <c r="D37" s="322"/>
      <c r="E37" s="322"/>
      <c r="F37" s="322"/>
      <c r="G37" s="323"/>
      <c r="H37" s="324" t="s">
        <v>0</v>
      </c>
      <c r="I37" s="213"/>
      <c r="J37" s="213"/>
      <c r="K37" s="213"/>
    </row>
    <row r="38" spans="1:11" ht="30">
      <c r="A38" s="261"/>
      <c r="B38" s="217"/>
      <c r="C38" s="216" t="s">
        <v>38</v>
      </c>
      <c r="D38" s="345" t="s">
        <v>61</v>
      </c>
      <c r="E38" s="345" t="s">
        <v>61</v>
      </c>
      <c r="F38" s="346" t="s">
        <v>73</v>
      </c>
      <c r="G38" s="346" t="s">
        <v>79</v>
      </c>
      <c r="H38" s="217" t="s">
        <v>39</v>
      </c>
      <c r="I38" s="213"/>
      <c r="J38" s="213"/>
      <c r="K38" s="213"/>
    </row>
    <row r="39" spans="1:11" ht="15">
      <c r="A39" s="229" t="str">
        <f>'Apr.1.2013 -Sept 30.2013'!A39</f>
        <v>cash</v>
      </c>
      <c r="B39" s="343"/>
      <c r="C39" s="325">
        <f>'Apr.1.2013 -Sept 30.2013'!G39</f>
        <v>0</v>
      </c>
      <c r="D39" s="268"/>
      <c r="E39" s="326"/>
      <c r="F39" s="327"/>
      <c r="G39" s="328"/>
      <c r="H39" s="329">
        <f>SUM(C39:G39)</f>
        <v>0</v>
      </c>
      <c r="I39" s="213"/>
      <c r="J39" s="213"/>
      <c r="K39" s="213"/>
    </row>
    <row r="40" spans="1:11" ht="15.75" thickBot="1">
      <c r="A40" s="229" t="str">
        <f>'Apr.1.2013 -Sept 30.2013'!A40</f>
        <v>In-kind</v>
      </c>
      <c r="B40" s="344"/>
      <c r="C40" s="330">
        <f>'Apr.1.2013 -Sept 30.2013'!G40</f>
        <v>0</v>
      </c>
      <c r="D40" s="274"/>
      <c r="E40" s="331"/>
      <c r="F40" s="332"/>
      <c r="G40" s="333"/>
      <c r="H40" s="334">
        <f>SUM(C40:G40)</f>
        <v>0</v>
      </c>
      <c r="I40" s="213"/>
      <c r="J40" s="213"/>
      <c r="K40" s="213"/>
    </row>
    <row r="41" spans="1:11" ht="15">
      <c r="A41" s="276"/>
      <c r="B41" s="277"/>
      <c r="C41" s="277"/>
      <c r="D41" s="271"/>
      <c r="E41" s="213"/>
      <c r="F41" s="213"/>
      <c r="G41" s="213"/>
      <c r="H41" s="213"/>
      <c r="I41" s="213"/>
      <c r="J41" s="213"/>
      <c r="K41" s="213"/>
    </row>
    <row r="42" spans="1:11" ht="15">
      <c r="A42" s="335" t="s">
        <v>24</v>
      </c>
      <c r="B42" s="336"/>
      <c r="C42" s="336"/>
      <c r="D42" s="336"/>
      <c r="E42" s="337"/>
      <c r="F42" s="338" t="s">
        <v>26</v>
      </c>
      <c r="G42" s="338"/>
      <c r="H42" s="338"/>
      <c r="I42" s="213"/>
      <c r="J42" s="213"/>
      <c r="K42" s="213"/>
    </row>
    <row r="43" spans="1:11" ht="15">
      <c r="A43" s="339"/>
      <c r="B43" s="340"/>
      <c r="C43" s="340"/>
      <c r="D43" s="340"/>
      <c r="E43" s="341"/>
      <c r="F43" s="338"/>
      <c r="G43" s="338"/>
      <c r="H43" s="338"/>
      <c r="I43" s="213"/>
      <c r="J43" s="213"/>
      <c r="K43" s="213"/>
    </row>
    <row r="44" spans="1:11" ht="15">
      <c r="A44" s="335" t="s">
        <v>25</v>
      </c>
      <c r="B44" s="336"/>
      <c r="C44" s="336"/>
      <c r="D44" s="336"/>
      <c r="E44" s="337"/>
      <c r="F44" s="338" t="s">
        <v>26</v>
      </c>
      <c r="G44" s="338"/>
      <c r="H44" s="338"/>
      <c r="I44" s="213"/>
      <c r="J44" s="213"/>
      <c r="K44" s="213"/>
    </row>
    <row r="45" spans="1:11" ht="15">
      <c r="A45" s="339"/>
      <c r="B45" s="340"/>
      <c r="C45" s="340"/>
      <c r="D45" s="340"/>
      <c r="E45" s="341"/>
      <c r="F45" s="338"/>
      <c r="G45" s="338"/>
      <c r="H45" s="338"/>
      <c r="I45" s="213"/>
      <c r="J45" s="213"/>
      <c r="K45" s="213"/>
    </row>
    <row r="46" spans="1:11" ht="1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</row>
    <row r="47" spans="1:11" ht="15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</row>
    <row r="48" spans="1:11" ht="15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</row>
    <row r="49" spans="1:11" ht="15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</row>
    <row r="50" spans="1:11" ht="15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</row>
    <row r="51" spans="1:11" ht="15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</row>
    <row r="52" spans="1:11" ht="15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</row>
    <row r="53" spans="1:11" ht="15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</row>
    <row r="54" spans="1:11" ht="15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</row>
    <row r="55" spans="1:11" ht="15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</row>
    <row r="56" spans="1:11" ht="15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</row>
  </sheetData>
  <sheetProtection/>
  <mergeCells count="8">
    <mergeCell ref="A1:K2"/>
    <mergeCell ref="A3:A4"/>
    <mergeCell ref="B36:H36"/>
    <mergeCell ref="C37:G37"/>
    <mergeCell ref="A42:E43"/>
    <mergeCell ref="F42:H43"/>
    <mergeCell ref="A44:E45"/>
    <mergeCell ref="F44:H45"/>
  </mergeCells>
  <printOptions/>
  <pageMargins left="0.2" right="0.2" top="0.21" bottom="0.27" header="0.19" footer="0.17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45"/>
  <sheetViews>
    <sheetView zoomScale="75" zoomScaleNormal="75" zoomScalePageLayoutView="0" workbookViewId="0" topLeftCell="A1">
      <selection activeCell="B38" sqref="B38:C38"/>
    </sheetView>
  </sheetViews>
  <sheetFormatPr defaultColWidth="9.140625" defaultRowHeight="12.75"/>
  <cols>
    <col min="1" max="1" width="30.00390625" style="0" customWidth="1"/>
    <col min="2" max="2" width="13.140625" style="0" customWidth="1"/>
    <col min="3" max="3" width="12.8515625" style="0" customWidth="1"/>
    <col min="4" max="4" width="13.7109375" style="0" customWidth="1"/>
    <col min="5" max="5" width="14.140625" style="0" customWidth="1"/>
    <col min="6" max="7" width="13.421875" style="0" customWidth="1"/>
    <col min="8" max="8" width="14.57421875" style="0" customWidth="1"/>
    <col min="9" max="9" width="15.8515625" style="0" customWidth="1"/>
    <col min="10" max="10" width="13.421875" style="0" customWidth="1"/>
    <col min="11" max="11" width="13.28125" style="0" customWidth="1"/>
    <col min="12" max="12" width="14.28125" style="0" bestFit="1" customWidth="1"/>
  </cols>
  <sheetData>
    <row r="1" spans="1:12" ht="12.75">
      <c r="A1" s="150" t="s">
        <v>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13.5" thickBo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</row>
    <row r="3" spans="1:12" ht="51">
      <c r="A3" s="154" t="s">
        <v>14</v>
      </c>
      <c r="B3" s="37" t="s">
        <v>31</v>
      </c>
      <c r="C3" s="37" t="s">
        <v>42</v>
      </c>
      <c r="D3" s="37" t="s">
        <v>28</v>
      </c>
      <c r="E3" s="35" t="s">
        <v>29</v>
      </c>
      <c r="F3" s="37" t="s">
        <v>28</v>
      </c>
      <c r="G3" s="35" t="s">
        <v>29</v>
      </c>
      <c r="H3" s="37" t="s">
        <v>28</v>
      </c>
      <c r="I3" s="35" t="s">
        <v>29</v>
      </c>
      <c r="J3" s="37" t="s">
        <v>28</v>
      </c>
      <c r="K3" s="35" t="s">
        <v>29</v>
      </c>
      <c r="L3" s="31"/>
    </row>
    <row r="4" spans="1:12" ht="25.5">
      <c r="A4" s="155"/>
      <c r="B4" s="38" t="s">
        <v>33</v>
      </c>
      <c r="C4" s="38" t="s">
        <v>43</v>
      </c>
      <c r="D4" s="39" t="s">
        <v>44</v>
      </c>
      <c r="E4" s="36" t="s">
        <v>44</v>
      </c>
      <c r="F4" s="17" t="s">
        <v>45</v>
      </c>
      <c r="G4" s="19" t="s">
        <v>45</v>
      </c>
      <c r="H4" s="17" t="s">
        <v>46</v>
      </c>
      <c r="I4" s="19" t="s">
        <v>46</v>
      </c>
      <c r="J4" s="17" t="s">
        <v>47</v>
      </c>
      <c r="K4" s="19" t="s">
        <v>47</v>
      </c>
      <c r="L4" s="32" t="s">
        <v>15</v>
      </c>
    </row>
    <row r="5" spans="1:12" ht="12.75">
      <c r="A5" s="20"/>
      <c r="B5" s="43"/>
      <c r="C5" s="43"/>
      <c r="D5" s="40"/>
      <c r="E5" s="41"/>
      <c r="F5" s="40"/>
      <c r="G5" s="41"/>
      <c r="H5" s="40"/>
      <c r="I5" s="41"/>
      <c r="J5" s="40"/>
      <c r="K5" s="41"/>
      <c r="L5" s="42"/>
    </row>
    <row r="6" spans="1:12" ht="12.75">
      <c r="A6" s="21" t="s">
        <v>9</v>
      </c>
      <c r="B6" s="44"/>
      <c r="C6" s="44"/>
      <c r="D6" s="45"/>
      <c r="E6" s="46"/>
      <c r="F6" s="45"/>
      <c r="G6" s="46"/>
      <c r="H6" s="45"/>
      <c r="I6" s="46"/>
      <c r="J6" s="45"/>
      <c r="K6" s="46"/>
      <c r="L6" s="47"/>
    </row>
    <row r="7" spans="1:12" ht="12.75">
      <c r="A7" s="22" t="s">
        <v>1</v>
      </c>
      <c r="B7" s="48">
        <f>'Apr.1.2013 -Sept 30.2013'!G7</f>
        <v>0</v>
      </c>
      <c r="C7" s="48">
        <v>29521</v>
      </c>
      <c r="D7" s="50"/>
      <c r="E7" s="49"/>
      <c r="F7" s="50"/>
      <c r="G7" s="49"/>
      <c r="H7" s="50"/>
      <c r="I7" s="49"/>
      <c r="J7" s="50"/>
      <c r="K7" s="49"/>
      <c r="L7" s="51">
        <f>B7+C7-D7-E7-F7-G7-H7-I7-J7-K7</f>
        <v>29521</v>
      </c>
    </row>
    <row r="8" spans="1:12" ht="12.75">
      <c r="A8" s="22" t="s">
        <v>10</v>
      </c>
      <c r="B8" s="48">
        <f>'Apr.1.2013 -Sept 30.2013'!G8</f>
        <v>0</v>
      </c>
      <c r="C8" s="48">
        <v>5180</v>
      </c>
      <c r="D8" s="50"/>
      <c r="E8" s="49"/>
      <c r="F8" s="50"/>
      <c r="G8" s="49"/>
      <c r="H8" s="50"/>
      <c r="I8" s="49"/>
      <c r="J8" s="50"/>
      <c r="K8" s="49"/>
      <c r="L8" s="51">
        <f aca="true" t="shared" si="0" ref="L8:L14">B8+C8-D8-E8-F8-G8-H8-I8-J8-K8</f>
        <v>5180</v>
      </c>
    </row>
    <row r="9" spans="1:12" ht="12.75">
      <c r="A9" s="16"/>
      <c r="B9" s="48"/>
      <c r="C9" s="48"/>
      <c r="D9" s="50"/>
      <c r="E9" s="49"/>
      <c r="F9" s="50"/>
      <c r="G9" s="49"/>
      <c r="H9" s="50"/>
      <c r="I9" s="49"/>
      <c r="J9" s="50"/>
      <c r="K9" s="49"/>
      <c r="L9" s="51">
        <f t="shared" si="0"/>
        <v>0</v>
      </c>
    </row>
    <row r="10" spans="1:12" ht="12.75">
      <c r="A10" s="23" t="s">
        <v>5</v>
      </c>
      <c r="B10" s="48">
        <f>'Apr.1.2013 -Sept 30.2013'!G10</f>
        <v>0</v>
      </c>
      <c r="C10" s="48">
        <v>5900</v>
      </c>
      <c r="D10" s="50"/>
      <c r="E10" s="49"/>
      <c r="F10" s="50"/>
      <c r="G10" s="49"/>
      <c r="H10" s="50"/>
      <c r="I10" s="49"/>
      <c r="J10" s="50"/>
      <c r="K10" s="49"/>
      <c r="L10" s="51">
        <f t="shared" si="0"/>
        <v>5900</v>
      </c>
    </row>
    <row r="11" spans="1:12" ht="12.75">
      <c r="A11" s="24"/>
      <c r="B11" s="48"/>
      <c r="C11" s="48"/>
      <c r="D11" s="50"/>
      <c r="E11" s="49"/>
      <c r="F11" s="50"/>
      <c r="G11" s="49"/>
      <c r="H11" s="50"/>
      <c r="I11" s="49"/>
      <c r="J11" s="50"/>
      <c r="K11" s="49"/>
      <c r="L11" s="51">
        <f t="shared" si="0"/>
        <v>0</v>
      </c>
    </row>
    <row r="12" spans="1:12" ht="12.75">
      <c r="A12" s="23" t="s">
        <v>6</v>
      </c>
      <c r="B12" s="48">
        <f>'Apr.1.2013 -Sept 30.2013'!G12</f>
        <v>0</v>
      </c>
      <c r="C12" s="48"/>
      <c r="D12" s="50"/>
      <c r="E12" s="49"/>
      <c r="F12" s="50"/>
      <c r="G12" s="49"/>
      <c r="H12" s="50"/>
      <c r="I12" s="49"/>
      <c r="J12" s="50"/>
      <c r="K12" s="49"/>
      <c r="L12" s="51">
        <f t="shared" si="0"/>
        <v>0</v>
      </c>
    </row>
    <row r="13" spans="1:12" ht="12.75">
      <c r="A13" s="24"/>
      <c r="B13" s="48"/>
      <c r="C13" s="48"/>
      <c r="D13" s="50"/>
      <c r="E13" s="49"/>
      <c r="F13" s="50"/>
      <c r="G13" s="49"/>
      <c r="H13" s="50"/>
      <c r="I13" s="49"/>
      <c r="J13" s="50"/>
      <c r="K13" s="49"/>
      <c r="L13" s="51">
        <f t="shared" si="0"/>
        <v>0</v>
      </c>
    </row>
    <row r="14" spans="1:12" ht="12.75">
      <c r="A14" s="23" t="s">
        <v>7</v>
      </c>
      <c r="B14" s="48">
        <f>'Apr.1.2013 -Sept 30.2013'!G14</f>
        <v>0</v>
      </c>
      <c r="C14" s="48">
        <v>21045</v>
      </c>
      <c r="D14" s="50"/>
      <c r="E14" s="49"/>
      <c r="F14" s="50"/>
      <c r="G14" s="49"/>
      <c r="H14" s="50"/>
      <c r="I14" s="49"/>
      <c r="J14" s="50"/>
      <c r="K14" s="49"/>
      <c r="L14" s="51">
        <f t="shared" si="0"/>
        <v>21045</v>
      </c>
    </row>
    <row r="15" spans="1:12" ht="12.75">
      <c r="A15" s="24"/>
      <c r="B15" s="48"/>
      <c r="C15" s="48"/>
      <c r="D15" s="50"/>
      <c r="E15" s="49"/>
      <c r="F15" s="50"/>
      <c r="G15" s="49"/>
      <c r="H15" s="50"/>
      <c r="I15" s="49"/>
      <c r="J15" s="50"/>
      <c r="K15" s="49"/>
      <c r="L15" s="51"/>
    </row>
    <row r="16" spans="1:12" ht="12.75">
      <c r="A16" s="23" t="s">
        <v>8</v>
      </c>
      <c r="B16" s="52"/>
      <c r="C16" s="52"/>
      <c r="D16" s="54"/>
      <c r="E16" s="53"/>
      <c r="F16" s="54"/>
      <c r="G16" s="53"/>
      <c r="H16" s="54"/>
      <c r="I16" s="53"/>
      <c r="J16" s="54"/>
      <c r="K16" s="53"/>
      <c r="L16" s="55"/>
    </row>
    <row r="17" spans="1:12" ht="12.75">
      <c r="A17" s="22" t="s">
        <v>2</v>
      </c>
      <c r="B17" s="48">
        <f>'Apr.1.2013 -Sept 30.2013'!G17</f>
        <v>0</v>
      </c>
      <c r="C17" s="48">
        <v>8759</v>
      </c>
      <c r="D17" s="50"/>
      <c r="E17" s="49"/>
      <c r="F17" s="50"/>
      <c r="G17" s="49"/>
      <c r="H17" s="50"/>
      <c r="I17" s="49"/>
      <c r="J17" s="50"/>
      <c r="K17" s="49"/>
      <c r="L17" s="51">
        <f>B17+C17-D17-E17-F17-G17-H17-I17-J17-K17</f>
        <v>8759</v>
      </c>
    </row>
    <row r="18" spans="1:12" ht="12.75">
      <c r="A18" s="22" t="s">
        <v>3</v>
      </c>
      <c r="B18" s="48">
        <f>'Apr.1.2013 -Sept 30.2013'!G18</f>
        <v>0</v>
      </c>
      <c r="C18" s="48">
        <v>27000</v>
      </c>
      <c r="D18" s="50"/>
      <c r="E18" s="49"/>
      <c r="F18" s="50"/>
      <c r="G18" s="49"/>
      <c r="H18" s="50"/>
      <c r="I18" s="49"/>
      <c r="J18" s="50"/>
      <c r="K18" s="49"/>
      <c r="L18" s="51">
        <f>B18+C18-D18-E18-F18-G18-H18-I18-J18-K18</f>
        <v>27000</v>
      </c>
    </row>
    <row r="19" spans="1:12" ht="12.75">
      <c r="A19" s="22"/>
      <c r="B19" s="48"/>
      <c r="C19" s="48"/>
      <c r="D19" s="50"/>
      <c r="E19" s="49"/>
      <c r="F19" s="50"/>
      <c r="G19" s="49"/>
      <c r="H19" s="50"/>
      <c r="I19" s="49"/>
      <c r="J19" s="50"/>
      <c r="K19" s="49"/>
      <c r="L19" s="51"/>
    </row>
    <row r="20" spans="1:12" ht="25.5">
      <c r="A20" s="25" t="s">
        <v>27</v>
      </c>
      <c r="B20" s="52"/>
      <c r="C20" s="52"/>
      <c r="D20" s="54"/>
      <c r="E20" s="53"/>
      <c r="F20" s="54"/>
      <c r="G20" s="53"/>
      <c r="H20" s="54"/>
      <c r="I20" s="53"/>
      <c r="J20" s="54"/>
      <c r="K20" s="53"/>
      <c r="L20" s="55"/>
    </row>
    <row r="21" spans="1:12" ht="12.75">
      <c r="A21" s="22" t="s">
        <v>11</v>
      </c>
      <c r="B21" s="48">
        <f>'Apr.1.2013 -Sept 30.2013'!G21</f>
        <v>0</v>
      </c>
      <c r="C21" s="48">
        <v>13800</v>
      </c>
      <c r="D21" s="50"/>
      <c r="E21" s="49"/>
      <c r="F21" s="50"/>
      <c r="G21" s="49"/>
      <c r="H21" s="50"/>
      <c r="I21" s="49"/>
      <c r="J21" s="50"/>
      <c r="K21" s="49"/>
      <c r="L21" s="51">
        <f aca="true" t="shared" si="1" ref="L21:L26">B21+C21-D21-E21-F21-G21-H21-I21-J21-K21</f>
        <v>13800</v>
      </c>
    </row>
    <row r="22" spans="1:12" ht="12.75">
      <c r="A22" s="22" t="s">
        <v>23</v>
      </c>
      <c r="B22" s="48">
        <f>'Apr.1.2013 -Sept 30.2013'!G22</f>
        <v>0</v>
      </c>
      <c r="C22" s="48">
        <v>12650</v>
      </c>
      <c r="D22" s="50"/>
      <c r="E22" s="49"/>
      <c r="F22" s="50"/>
      <c r="G22" s="49"/>
      <c r="H22" s="50"/>
      <c r="I22" s="49"/>
      <c r="J22" s="50"/>
      <c r="K22" s="49"/>
      <c r="L22" s="51">
        <f t="shared" si="1"/>
        <v>12650</v>
      </c>
    </row>
    <row r="23" spans="1:12" ht="12.75">
      <c r="A23" s="22" t="s">
        <v>12</v>
      </c>
      <c r="B23" s="48">
        <f>'Apr.1.2013 -Sept 30.2013'!G23</f>
        <v>0</v>
      </c>
      <c r="C23" s="48">
        <v>575</v>
      </c>
      <c r="D23" s="50"/>
      <c r="E23" s="49"/>
      <c r="F23" s="50"/>
      <c r="G23" s="49"/>
      <c r="H23" s="50"/>
      <c r="I23" s="49"/>
      <c r="J23" s="50"/>
      <c r="K23" s="49"/>
      <c r="L23" s="51">
        <f t="shared" si="1"/>
        <v>575</v>
      </c>
    </row>
    <row r="24" spans="1:12" ht="12.75">
      <c r="A24" s="22" t="s">
        <v>13</v>
      </c>
      <c r="B24" s="48">
        <f>'Apr.1.2013 -Sept 30.2013'!G24</f>
        <v>0</v>
      </c>
      <c r="C24" s="48">
        <v>29882</v>
      </c>
      <c r="D24" s="50"/>
      <c r="E24" s="49"/>
      <c r="F24" s="50"/>
      <c r="G24" s="49"/>
      <c r="H24" s="50"/>
      <c r="I24" s="49"/>
      <c r="J24" s="50"/>
      <c r="K24" s="49"/>
      <c r="L24" s="51">
        <f t="shared" si="1"/>
        <v>29882</v>
      </c>
    </row>
    <row r="25" spans="1:12" ht="12.75">
      <c r="A25" s="24"/>
      <c r="B25" s="48"/>
      <c r="C25" s="48"/>
      <c r="D25" s="50"/>
      <c r="E25" s="49"/>
      <c r="F25" s="50"/>
      <c r="G25" s="49"/>
      <c r="H25" s="50"/>
      <c r="I25" s="49"/>
      <c r="J25" s="50"/>
      <c r="K25" s="49"/>
      <c r="L25" s="51">
        <f t="shared" si="1"/>
        <v>0</v>
      </c>
    </row>
    <row r="26" spans="1:12" ht="12.75">
      <c r="A26" s="23" t="s">
        <v>18</v>
      </c>
      <c r="B26" s="48">
        <f>'Apr.1.2013 -Sept 30.2013'!G26</f>
        <v>0</v>
      </c>
      <c r="C26" s="48">
        <v>3900</v>
      </c>
      <c r="D26" s="50"/>
      <c r="E26" s="49"/>
      <c r="F26" s="50"/>
      <c r="G26" s="49"/>
      <c r="H26" s="50"/>
      <c r="I26" s="49"/>
      <c r="J26" s="50"/>
      <c r="K26" s="49"/>
      <c r="L26" s="51">
        <f t="shared" si="1"/>
        <v>3900</v>
      </c>
    </row>
    <row r="27" spans="1:12" ht="12.75">
      <c r="A27" s="24"/>
      <c r="B27" s="48"/>
      <c r="C27" s="48"/>
      <c r="D27" s="50"/>
      <c r="E27" s="49"/>
      <c r="F27" s="50"/>
      <c r="G27" s="49"/>
      <c r="H27" s="50"/>
      <c r="I27" s="49"/>
      <c r="J27" s="50"/>
      <c r="K27" s="49"/>
      <c r="L27" s="51"/>
    </row>
    <row r="28" spans="1:12" ht="12.75">
      <c r="A28" s="23" t="s">
        <v>19</v>
      </c>
      <c r="B28" s="56">
        <f aca="true" t="shared" si="2" ref="B28:L28">SUM(B6:B27)</f>
        <v>0</v>
      </c>
      <c r="C28" s="56">
        <f t="shared" si="2"/>
        <v>158212</v>
      </c>
      <c r="D28" s="56">
        <f t="shared" si="2"/>
        <v>0</v>
      </c>
      <c r="E28" s="57">
        <f t="shared" si="2"/>
        <v>0</v>
      </c>
      <c r="F28" s="56">
        <f t="shared" si="2"/>
        <v>0</v>
      </c>
      <c r="G28" s="57">
        <f t="shared" si="2"/>
        <v>0</v>
      </c>
      <c r="H28" s="56">
        <f t="shared" si="2"/>
        <v>0</v>
      </c>
      <c r="I28" s="57">
        <f t="shared" si="2"/>
        <v>0</v>
      </c>
      <c r="J28" s="56">
        <f t="shared" si="2"/>
        <v>0</v>
      </c>
      <c r="K28" s="57">
        <f t="shared" si="2"/>
        <v>0</v>
      </c>
      <c r="L28" s="58">
        <f t="shared" si="2"/>
        <v>158212</v>
      </c>
    </row>
    <row r="29" spans="1:12" ht="12.75">
      <c r="A29" s="23"/>
      <c r="B29" s="48"/>
      <c r="C29" s="48"/>
      <c r="D29" s="59"/>
      <c r="E29" s="60"/>
      <c r="F29" s="59"/>
      <c r="G29" s="60"/>
      <c r="H29" s="59"/>
      <c r="I29" s="60"/>
      <c r="J29" s="59"/>
      <c r="K29" s="60"/>
      <c r="L29" s="51"/>
    </row>
    <row r="30" spans="1:12" ht="12.75">
      <c r="A30" s="23" t="s">
        <v>20</v>
      </c>
      <c r="B30" s="48">
        <f>'Apr.1.2013 -Sept 30.2013'!G30</f>
        <v>0</v>
      </c>
      <c r="C30" s="48">
        <f>30479+12555</f>
        <v>43034</v>
      </c>
      <c r="D30" s="50"/>
      <c r="E30" s="49"/>
      <c r="F30" s="50"/>
      <c r="G30" s="49"/>
      <c r="H30" s="50"/>
      <c r="I30" s="49"/>
      <c r="J30" s="50"/>
      <c r="K30" s="49"/>
      <c r="L30" s="51">
        <f>B30+C30-D30-E30-F30-G30-H30-I30-J30-K30</f>
        <v>43034</v>
      </c>
    </row>
    <row r="31" spans="1:12" ht="25.5">
      <c r="A31" s="26" t="s">
        <v>21</v>
      </c>
      <c r="B31" s="48">
        <f>'Apr.1.2013 -Sept 30.2013'!G31</f>
        <v>0</v>
      </c>
      <c r="C31" s="48">
        <v>6004</v>
      </c>
      <c r="D31" s="50"/>
      <c r="E31" s="49"/>
      <c r="F31" s="50"/>
      <c r="G31" s="49"/>
      <c r="H31" s="50"/>
      <c r="I31" s="49"/>
      <c r="J31" s="50"/>
      <c r="K31" s="49"/>
      <c r="L31" s="51">
        <f>B31+C31-D31-E31-F31-G31-H31-I31-J31-K31</f>
        <v>6004</v>
      </c>
    </row>
    <row r="32" spans="1:12" ht="12.75">
      <c r="A32" s="27" t="s">
        <v>22</v>
      </c>
      <c r="B32" s="56">
        <f aca="true" t="shared" si="3" ref="B32:L32">B30+B31</f>
        <v>0</v>
      </c>
      <c r="C32" s="56">
        <f t="shared" si="3"/>
        <v>49038</v>
      </c>
      <c r="D32" s="56">
        <f t="shared" si="3"/>
        <v>0</v>
      </c>
      <c r="E32" s="57">
        <f t="shared" si="3"/>
        <v>0</v>
      </c>
      <c r="F32" s="56">
        <f t="shared" si="3"/>
        <v>0</v>
      </c>
      <c r="G32" s="57">
        <f t="shared" si="3"/>
        <v>0</v>
      </c>
      <c r="H32" s="56">
        <f t="shared" si="3"/>
        <v>0</v>
      </c>
      <c r="I32" s="57">
        <f t="shared" si="3"/>
        <v>0</v>
      </c>
      <c r="J32" s="56">
        <f t="shared" si="3"/>
        <v>0</v>
      </c>
      <c r="K32" s="57">
        <f t="shared" si="3"/>
        <v>0</v>
      </c>
      <c r="L32" s="58">
        <f t="shared" si="3"/>
        <v>49038</v>
      </c>
    </row>
    <row r="33" spans="1:12" ht="12.75">
      <c r="A33" s="28"/>
      <c r="B33" s="48"/>
      <c r="C33" s="48"/>
      <c r="D33" s="50"/>
      <c r="E33" s="49"/>
      <c r="F33" s="50"/>
      <c r="G33" s="49"/>
      <c r="H33" s="50"/>
      <c r="I33" s="49"/>
      <c r="J33" s="50"/>
      <c r="K33" s="49"/>
      <c r="L33" s="51"/>
    </row>
    <row r="34" spans="1:12" ht="13.5" thickBot="1">
      <c r="A34" s="23" t="s">
        <v>0</v>
      </c>
      <c r="B34" s="61">
        <f>B28+B32</f>
        <v>0</v>
      </c>
      <c r="C34" s="61">
        <f>C28+C32</f>
        <v>207250</v>
      </c>
      <c r="D34" s="61">
        <f aca="true" t="shared" si="4" ref="D34:L34">D28+D32</f>
        <v>0</v>
      </c>
      <c r="E34" s="62">
        <f t="shared" si="4"/>
        <v>0</v>
      </c>
      <c r="F34" s="61">
        <f t="shared" si="4"/>
        <v>0</v>
      </c>
      <c r="G34" s="62">
        <f t="shared" si="4"/>
        <v>0</v>
      </c>
      <c r="H34" s="61">
        <f t="shared" si="4"/>
        <v>0</v>
      </c>
      <c r="I34" s="62">
        <f t="shared" si="4"/>
        <v>0</v>
      </c>
      <c r="J34" s="61">
        <f t="shared" si="4"/>
        <v>0</v>
      </c>
      <c r="K34" s="62">
        <f t="shared" si="4"/>
        <v>0</v>
      </c>
      <c r="L34" s="63">
        <f t="shared" si="4"/>
        <v>207250</v>
      </c>
    </row>
    <row r="35" ht="13.5" thickBot="1"/>
    <row r="36" spans="1:9" ht="13.5" thickBot="1">
      <c r="A36" s="4"/>
      <c r="B36" s="156" t="s">
        <v>4</v>
      </c>
      <c r="C36" s="157"/>
      <c r="D36" s="157"/>
      <c r="E36" s="157"/>
      <c r="F36" s="157"/>
      <c r="G36" s="157"/>
      <c r="H36" s="157"/>
      <c r="I36" s="158"/>
    </row>
    <row r="37" spans="1:9" ht="25.5" customHeight="1">
      <c r="A37" s="4"/>
      <c r="B37" s="181" t="s">
        <v>17</v>
      </c>
      <c r="C37" s="182"/>
      <c r="D37" s="183" t="s">
        <v>16</v>
      </c>
      <c r="E37" s="184"/>
      <c r="F37" s="184"/>
      <c r="G37" s="184"/>
      <c r="H37" s="185"/>
      <c r="I37" s="113" t="s">
        <v>0</v>
      </c>
    </row>
    <row r="38" spans="1:9" ht="25.5">
      <c r="A38" s="80"/>
      <c r="B38" s="186" t="s">
        <v>35</v>
      </c>
      <c r="C38" s="187"/>
      <c r="D38" s="17" t="s">
        <v>38</v>
      </c>
      <c r="E38" s="82" t="s">
        <v>44</v>
      </c>
      <c r="F38" s="78" t="s">
        <v>45</v>
      </c>
      <c r="G38" s="79" t="s">
        <v>48</v>
      </c>
      <c r="H38" s="18" t="s">
        <v>49</v>
      </c>
      <c r="I38" s="32" t="s">
        <v>39</v>
      </c>
    </row>
    <row r="39" spans="1:9" ht="12.75">
      <c r="A39" s="81" t="str">
        <f>'Apr.1.2013 -Sept 30.2013'!A39</f>
        <v>cash</v>
      </c>
      <c r="B39" s="165">
        <f>'Apr.1.2013 -Sept 30.2013'!B39:C39</f>
        <v>0</v>
      </c>
      <c r="C39" s="166"/>
      <c r="D39" s="84">
        <f>'Apr.1.2013 -Sept 30.2013'!G39</f>
        <v>0</v>
      </c>
      <c r="E39" s="83"/>
      <c r="F39" s="12"/>
      <c r="G39" s="11"/>
      <c r="H39" s="106"/>
      <c r="I39" s="107">
        <f>SUM(D39:H39)</f>
        <v>0</v>
      </c>
    </row>
    <row r="40" spans="1:9" ht="13.5" thickBot="1">
      <c r="A40" s="22" t="str">
        <f>'Apr.1.2013 -Sept 30.2013'!A40</f>
        <v>In-kind</v>
      </c>
      <c r="B40" s="167">
        <f>'Apr.1.2013 -Sept 30.2013'!B40:C40</f>
        <v>0</v>
      </c>
      <c r="C40" s="168"/>
      <c r="D40" s="86">
        <f>'Apr.1.2013 -Sept 30.2013'!G40</f>
        <v>0</v>
      </c>
      <c r="E40" s="105"/>
      <c r="F40" s="90"/>
      <c r="G40" s="108"/>
      <c r="H40" s="109"/>
      <c r="I40" s="110">
        <f>SUM(D40:H40)</f>
        <v>0</v>
      </c>
    </row>
    <row r="41" spans="1:5" ht="12.75">
      <c r="A41" s="10"/>
      <c r="B41" s="14"/>
      <c r="C41" s="14"/>
      <c r="D41" s="14"/>
      <c r="E41" s="15"/>
    </row>
    <row r="42" spans="1:9" ht="12.75">
      <c r="A42" s="169" t="s">
        <v>24</v>
      </c>
      <c r="B42" s="170"/>
      <c r="C42" s="170"/>
      <c r="D42" s="170"/>
      <c r="E42" s="170"/>
      <c r="F42" s="171"/>
      <c r="G42" s="175" t="s">
        <v>26</v>
      </c>
      <c r="H42" s="175"/>
      <c r="I42" s="175"/>
    </row>
    <row r="43" spans="1:9" ht="12.75">
      <c r="A43" s="172"/>
      <c r="B43" s="173"/>
      <c r="C43" s="173"/>
      <c r="D43" s="173"/>
      <c r="E43" s="173"/>
      <c r="F43" s="174"/>
      <c r="G43" s="175"/>
      <c r="H43" s="175"/>
      <c r="I43" s="175"/>
    </row>
    <row r="44" spans="1:9" ht="12.75">
      <c r="A44" s="169" t="s">
        <v>25</v>
      </c>
      <c r="B44" s="170"/>
      <c r="C44" s="170"/>
      <c r="D44" s="170"/>
      <c r="E44" s="170"/>
      <c r="F44" s="171"/>
      <c r="G44" s="175" t="s">
        <v>26</v>
      </c>
      <c r="H44" s="175"/>
      <c r="I44" s="175"/>
    </row>
    <row r="45" spans="1:9" ht="12.75">
      <c r="A45" s="172"/>
      <c r="B45" s="173"/>
      <c r="C45" s="173"/>
      <c r="D45" s="173"/>
      <c r="E45" s="173"/>
      <c r="F45" s="174"/>
      <c r="G45" s="175"/>
      <c r="H45" s="175"/>
      <c r="I45" s="175"/>
    </row>
  </sheetData>
  <sheetProtection/>
  <mergeCells count="12">
    <mergeCell ref="A1:L2"/>
    <mergeCell ref="A3:A4"/>
    <mergeCell ref="B38:C38"/>
    <mergeCell ref="B39:C39"/>
    <mergeCell ref="A44:F45"/>
    <mergeCell ref="A42:F43"/>
    <mergeCell ref="D37:H37"/>
    <mergeCell ref="B36:I36"/>
    <mergeCell ref="G42:I43"/>
    <mergeCell ref="G44:I45"/>
    <mergeCell ref="B37:C37"/>
    <mergeCell ref="B40:C40"/>
  </mergeCells>
  <printOptions/>
  <pageMargins left="0.2" right="0.2" top="0.21" bottom="0.27" header="0.19" footer="0.17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45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30.00390625" style="0" customWidth="1"/>
    <col min="2" max="2" width="13.140625" style="0" customWidth="1"/>
    <col min="3" max="3" width="12.8515625" style="0" customWidth="1"/>
    <col min="4" max="4" width="13.7109375" style="0" customWidth="1"/>
    <col min="5" max="5" width="13.57421875" style="0" customWidth="1"/>
    <col min="6" max="7" width="13.421875" style="0" customWidth="1"/>
    <col min="8" max="8" width="13.57421875" style="0" customWidth="1"/>
    <col min="9" max="10" width="13.421875" style="0" customWidth="1"/>
    <col min="11" max="11" width="13.28125" style="0" customWidth="1"/>
    <col min="12" max="12" width="14.28125" style="0" bestFit="1" customWidth="1"/>
  </cols>
  <sheetData>
    <row r="1" spans="1:12" ht="12.75">
      <c r="A1" s="150" t="s">
        <v>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13.5" thickBo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</row>
    <row r="3" spans="1:12" ht="51">
      <c r="A3" s="154" t="s">
        <v>14</v>
      </c>
      <c r="B3" s="37" t="s">
        <v>31</v>
      </c>
      <c r="C3" s="37" t="s">
        <v>51</v>
      </c>
      <c r="D3" s="37" t="s">
        <v>28</v>
      </c>
      <c r="E3" s="35" t="s">
        <v>29</v>
      </c>
      <c r="F3" s="37" t="s">
        <v>28</v>
      </c>
      <c r="G3" s="35" t="s">
        <v>29</v>
      </c>
      <c r="H3" s="37" t="s">
        <v>28</v>
      </c>
      <c r="I3" s="35" t="s">
        <v>29</v>
      </c>
      <c r="J3" s="37" t="s">
        <v>28</v>
      </c>
      <c r="K3" s="35" t="s">
        <v>29</v>
      </c>
      <c r="L3" s="31"/>
    </row>
    <row r="4" spans="1:12" ht="25.5">
      <c r="A4" s="155"/>
      <c r="B4" s="38" t="s">
        <v>32</v>
      </c>
      <c r="C4" s="38" t="s">
        <v>52</v>
      </c>
      <c r="D4" s="39" t="s">
        <v>53</v>
      </c>
      <c r="E4" s="116" t="s">
        <v>53</v>
      </c>
      <c r="F4" s="17" t="s">
        <v>54</v>
      </c>
      <c r="G4" s="13" t="s">
        <v>54</v>
      </c>
      <c r="H4" s="17" t="s">
        <v>55</v>
      </c>
      <c r="I4" s="13" t="s">
        <v>55</v>
      </c>
      <c r="J4" s="17" t="s">
        <v>56</v>
      </c>
      <c r="K4" s="19" t="s">
        <v>56</v>
      </c>
      <c r="L4" s="32" t="s">
        <v>15</v>
      </c>
    </row>
    <row r="5" spans="1:12" ht="12.75">
      <c r="A5" s="20"/>
      <c r="B5" s="43"/>
      <c r="C5" s="43"/>
      <c r="D5" s="40"/>
      <c r="E5" s="41"/>
      <c r="F5" s="40"/>
      <c r="G5" s="41"/>
      <c r="H5" s="40"/>
      <c r="I5" s="41"/>
      <c r="J5" s="40"/>
      <c r="K5" s="41"/>
      <c r="L5" s="42"/>
    </row>
    <row r="6" spans="1:12" ht="12.75">
      <c r="A6" s="21" t="s">
        <v>9</v>
      </c>
      <c r="B6" s="44"/>
      <c r="C6" s="44"/>
      <c r="D6" s="45"/>
      <c r="E6" s="46"/>
      <c r="F6" s="45"/>
      <c r="G6" s="46"/>
      <c r="H6" s="45"/>
      <c r="I6" s="46"/>
      <c r="J6" s="45"/>
      <c r="K6" s="46"/>
      <c r="L6" s="47"/>
    </row>
    <row r="7" spans="1:12" ht="12.75">
      <c r="A7" s="93" t="s">
        <v>1</v>
      </c>
      <c r="B7" s="94">
        <f>'Oct. 1. 2014 - Sept. 30. 2015'!L7</f>
        <v>29521</v>
      </c>
      <c r="C7" s="94">
        <v>25532</v>
      </c>
      <c r="D7" s="50"/>
      <c r="E7" s="49"/>
      <c r="F7" s="50"/>
      <c r="G7" s="49"/>
      <c r="H7" s="50"/>
      <c r="I7" s="49"/>
      <c r="J7" s="50"/>
      <c r="K7" s="49"/>
      <c r="L7" s="51">
        <f>B7+C7-D7-E7-F7-G7-H7-I7-J7-K7</f>
        <v>55053</v>
      </c>
    </row>
    <row r="8" spans="1:12" ht="12.75">
      <c r="A8" s="93" t="s">
        <v>10</v>
      </c>
      <c r="B8" s="94">
        <f>'Oct. 1. 2014 - Sept. 30. 2015'!L8</f>
        <v>5180</v>
      </c>
      <c r="C8" s="94">
        <v>4214</v>
      </c>
      <c r="D8" s="50"/>
      <c r="E8" s="49"/>
      <c r="F8" s="50"/>
      <c r="G8" s="49"/>
      <c r="H8" s="50"/>
      <c r="I8" s="49"/>
      <c r="J8" s="50"/>
      <c r="K8" s="49"/>
      <c r="L8" s="51">
        <f aca="true" t="shared" si="0" ref="L8:L14">B8+C8-D8-E8-F8-G8-H8-I8-J8-K8</f>
        <v>9394</v>
      </c>
    </row>
    <row r="9" spans="1:12" ht="12.75">
      <c r="A9" s="95"/>
      <c r="B9" s="94"/>
      <c r="C9" s="94"/>
      <c r="D9" s="50"/>
      <c r="E9" s="49"/>
      <c r="F9" s="50"/>
      <c r="G9" s="49"/>
      <c r="H9" s="50"/>
      <c r="I9" s="49"/>
      <c r="J9" s="50"/>
      <c r="K9" s="49"/>
      <c r="L9" s="51">
        <f t="shared" si="0"/>
        <v>0</v>
      </c>
    </row>
    <row r="10" spans="1:12" ht="12.75">
      <c r="A10" s="23" t="s">
        <v>5</v>
      </c>
      <c r="B10" s="94">
        <f>'Oct. 1. 2014 - Sept. 30. 2015'!L10</f>
        <v>5900</v>
      </c>
      <c r="C10" s="94">
        <v>7800</v>
      </c>
      <c r="D10" s="50"/>
      <c r="E10" s="49"/>
      <c r="F10" s="50"/>
      <c r="G10" s="49"/>
      <c r="H10" s="50"/>
      <c r="I10" s="49"/>
      <c r="J10" s="50"/>
      <c r="K10" s="49"/>
      <c r="L10" s="51">
        <f t="shared" si="0"/>
        <v>13700</v>
      </c>
    </row>
    <row r="11" spans="1:12" ht="12.75">
      <c r="A11" s="96"/>
      <c r="B11" s="94"/>
      <c r="C11" s="94"/>
      <c r="D11" s="50"/>
      <c r="E11" s="49"/>
      <c r="F11" s="50"/>
      <c r="G11" s="49"/>
      <c r="H11" s="50"/>
      <c r="I11" s="49"/>
      <c r="J11" s="50"/>
      <c r="K11" s="49"/>
      <c r="L11" s="51">
        <f t="shared" si="0"/>
        <v>0</v>
      </c>
    </row>
    <row r="12" spans="1:12" ht="12.75">
      <c r="A12" s="23" t="s">
        <v>6</v>
      </c>
      <c r="B12" s="94">
        <f>'Oct. 1. 2014 - Sept. 30. 2015'!L12</f>
        <v>0</v>
      </c>
      <c r="C12" s="94"/>
      <c r="D12" s="50"/>
      <c r="E12" s="49"/>
      <c r="F12" s="50"/>
      <c r="G12" s="49"/>
      <c r="H12" s="50"/>
      <c r="I12" s="49"/>
      <c r="J12" s="50"/>
      <c r="K12" s="49"/>
      <c r="L12" s="51">
        <f t="shared" si="0"/>
        <v>0</v>
      </c>
    </row>
    <row r="13" spans="1:12" ht="12.75">
      <c r="A13" s="96"/>
      <c r="B13" s="94"/>
      <c r="C13" s="94"/>
      <c r="D13" s="50"/>
      <c r="E13" s="49"/>
      <c r="F13" s="50"/>
      <c r="G13" s="49"/>
      <c r="H13" s="50"/>
      <c r="I13" s="49"/>
      <c r="J13" s="50"/>
      <c r="K13" s="49"/>
      <c r="L13" s="51">
        <f t="shared" si="0"/>
        <v>0</v>
      </c>
    </row>
    <row r="14" spans="1:12" ht="12.75">
      <c r="A14" s="23" t="s">
        <v>7</v>
      </c>
      <c r="B14" s="94">
        <f>'Oct. 1. 2014 - Sept. 30. 2015'!L14</f>
        <v>21045</v>
      </c>
      <c r="C14" s="94">
        <v>11500</v>
      </c>
      <c r="D14" s="50"/>
      <c r="E14" s="49"/>
      <c r="F14" s="50"/>
      <c r="G14" s="49"/>
      <c r="H14" s="50"/>
      <c r="I14" s="49"/>
      <c r="J14" s="50"/>
      <c r="K14" s="49"/>
      <c r="L14" s="51">
        <f t="shared" si="0"/>
        <v>32545</v>
      </c>
    </row>
    <row r="15" spans="1:12" ht="12.75">
      <c r="A15" s="96"/>
      <c r="B15" s="94"/>
      <c r="C15" s="94"/>
      <c r="D15" s="50"/>
      <c r="E15" s="49"/>
      <c r="F15" s="50"/>
      <c r="G15" s="49"/>
      <c r="H15" s="50"/>
      <c r="I15" s="49"/>
      <c r="J15" s="50"/>
      <c r="K15" s="49"/>
      <c r="L15" s="51"/>
    </row>
    <row r="16" spans="1:12" ht="12.75">
      <c r="A16" s="23" t="s">
        <v>8</v>
      </c>
      <c r="B16" s="97"/>
      <c r="C16" s="97"/>
      <c r="D16" s="54"/>
      <c r="E16" s="53"/>
      <c r="F16" s="54"/>
      <c r="G16" s="53"/>
      <c r="H16" s="54"/>
      <c r="I16" s="53"/>
      <c r="J16" s="54"/>
      <c r="K16" s="53"/>
      <c r="L16" s="55"/>
    </row>
    <row r="17" spans="1:12" ht="12.75">
      <c r="A17" s="93" t="s">
        <v>2</v>
      </c>
      <c r="B17" s="94">
        <f>'Oct. 1. 2014 - Sept. 30. 2015'!L17</f>
        <v>8759</v>
      </c>
      <c r="C17" s="94">
        <v>9023</v>
      </c>
      <c r="D17" s="50"/>
      <c r="E17" s="49"/>
      <c r="F17" s="50"/>
      <c r="G17" s="49"/>
      <c r="H17" s="50"/>
      <c r="I17" s="49"/>
      <c r="J17" s="50"/>
      <c r="K17" s="49"/>
      <c r="L17" s="51">
        <f>B17+C17-D17-E17-F17-G17-H17-I17-J17-K17</f>
        <v>17782</v>
      </c>
    </row>
    <row r="18" spans="1:12" ht="12.75">
      <c r="A18" s="93" t="s">
        <v>3</v>
      </c>
      <c r="B18" s="94">
        <f>'Oct. 1. 2014 - Sept. 30. 2015'!L18</f>
        <v>27000</v>
      </c>
      <c r="C18" s="94"/>
      <c r="D18" s="50"/>
      <c r="E18" s="49"/>
      <c r="F18" s="50"/>
      <c r="G18" s="49"/>
      <c r="H18" s="50"/>
      <c r="I18" s="49"/>
      <c r="J18" s="50"/>
      <c r="K18" s="49"/>
      <c r="L18" s="51">
        <f>B18+C18-D18-E18-F18-G18-H18-I18-J18-K18</f>
        <v>27000</v>
      </c>
    </row>
    <row r="19" spans="1:12" ht="12.75">
      <c r="A19" s="93"/>
      <c r="B19" s="94"/>
      <c r="C19" s="94"/>
      <c r="D19" s="50"/>
      <c r="E19" s="49"/>
      <c r="F19" s="50"/>
      <c r="G19" s="49"/>
      <c r="H19" s="50"/>
      <c r="I19" s="49"/>
      <c r="J19" s="50"/>
      <c r="K19" s="49"/>
      <c r="L19" s="51"/>
    </row>
    <row r="20" spans="1:12" ht="25.5">
      <c r="A20" s="25" t="s">
        <v>27</v>
      </c>
      <c r="B20" s="97"/>
      <c r="C20" s="97"/>
      <c r="D20" s="54"/>
      <c r="E20" s="53"/>
      <c r="F20" s="54"/>
      <c r="G20" s="53"/>
      <c r="H20" s="54"/>
      <c r="I20" s="53"/>
      <c r="J20" s="54"/>
      <c r="K20" s="53"/>
      <c r="L20" s="55"/>
    </row>
    <row r="21" spans="1:12" ht="12.75">
      <c r="A21" s="93" t="s">
        <v>11</v>
      </c>
      <c r="B21" s="94">
        <f>'Oct. 1. 2014 - Sept. 30. 2015'!L21</f>
        <v>13800</v>
      </c>
      <c r="C21" s="94">
        <v>11500</v>
      </c>
      <c r="D21" s="50"/>
      <c r="E21" s="49"/>
      <c r="F21" s="50"/>
      <c r="G21" s="49"/>
      <c r="H21" s="50"/>
      <c r="I21" s="49"/>
      <c r="J21" s="50"/>
      <c r="K21" s="49"/>
      <c r="L21" s="51">
        <f aca="true" t="shared" si="1" ref="L21:L26">B21+C21-D21-E21-F21-G21-H21-I21-J21-K21</f>
        <v>25300</v>
      </c>
    </row>
    <row r="22" spans="1:12" ht="12.75">
      <c r="A22" s="93" t="s">
        <v>23</v>
      </c>
      <c r="B22" s="94">
        <f>'Oct. 1. 2014 - Sept. 30. 2015'!L22</f>
        <v>12650</v>
      </c>
      <c r="C22" s="94">
        <v>11500</v>
      </c>
      <c r="D22" s="50"/>
      <c r="E22" s="49"/>
      <c r="F22" s="50"/>
      <c r="G22" s="49"/>
      <c r="H22" s="50"/>
      <c r="I22" s="49"/>
      <c r="J22" s="50"/>
      <c r="K22" s="49"/>
      <c r="L22" s="51">
        <f t="shared" si="1"/>
        <v>24150</v>
      </c>
    </row>
    <row r="23" spans="1:12" ht="12.75">
      <c r="A23" s="93" t="s">
        <v>12</v>
      </c>
      <c r="B23" s="94">
        <f>'Oct. 1. 2014 - Sept. 30. 2015'!L23</f>
        <v>575</v>
      </c>
      <c r="C23" s="94">
        <v>1725</v>
      </c>
      <c r="D23" s="50"/>
      <c r="E23" s="49"/>
      <c r="F23" s="50"/>
      <c r="G23" s="49"/>
      <c r="H23" s="50"/>
      <c r="I23" s="49"/>
      <c r="J23" s="50"/>
      <c r="K23" s="49"/>
      <c r="L23" s="51">
        <f t="shared" si="1"/>
        <v>2300</v>
      </c>
    </row>
    <row r="24" spans="1:12" ht="12.75">
      <c r="A24" s="93" t="s">
        <v>13</v>
      </c>
      <c r="B24" s="94">
        <f>'Oct. 1. 2014 - Sept. 30. 2015'!L24</f>
        <v>29882</v>
      </c>
      <c r="C24" s="94">
        <v>35190</v>
      </c>
      <c r="D24" s="50"/>
      <c r="E24" s="49"/>
      <c r="F24" s="50"/>
      <c r="G24" s="49"/>
      <c r="H24" s="50"/>
      <c r="I24" s="49"/>
      <c r="J24" s="50"/>
      <c r="K24" s="49"/>
      <c r="L24" s="51">
        <f t="shared" si="1"/>
        <v>65072</v>
      </c>
    </row>
    <row r="25" spans="1:12" ht="12.75">
      <c r="A25" s="96"/>
      <c r="B25" s="94"/>
      <c r="C25" s="94"/>
      <c r="D25" s="50"/>
      <c r="E25" s="49"/>
      <c r="F25" s="50"/>
      <c r="G25" s="49"/>
      <c r="H25" s="50"/>
      <c r="I25" s="49"/>
      <c r="J25" s="50"/>
      <c r="K25" s="49"/>
      <c r="L25" s="51">
        <f t="shared" si="1"/>
        <v>0</v>
      </c>
    </row>
    <row r="26" spans="1:12" ht="12.75">
      <c r="A26" s="23" t="s">
        <v>18</v>
      </c>
      <c r="B26" s="94">
        <f>'Oct. 1. 2014 - Sept. 30. 2015'!L26</f>
        <v>3900</v>
      </c>
      <c r="C26" s="94"/>
      <c r="D26" s="50"/>
      <c r="E26" s="49"/>
      <c r="F26" s="50"/>
      <c r="G26" s="49"/>
      <c r="H26" s="50"/>
      <c r="I26" s="49"/>
      <c r="J26" s="50"/>
      <c r="K26" s="49"/>
      <c r="L26" s="51">
        <f t="shared" si="1"/>
        <v>3900</v>
      </c>
    </row>
    <row r="27" spans="1:12" ht="12.75">
      <c r="A27" s="96"/>
      <c r="B27" s="94"/>
      <c r="C27" s="94"/>
      <c r="D27" s="50"/>
      <c r="E27" s="49"/>
      <c r="F27" s="50"/>
      <c r="G27" s="49"/>
      <c r="H27" s="50"/>
      <c r="I27" s="49"/>
      <c r="J27" s="50"/>
      <c r="K27" s="49"/>
      <c r="L27" s="51"/>
    </row>
    <row r="28" spans="1:12" ht="12.75">
      <c r="A28" s="23" t="s">
        <v>19</v>
      </c>
      <c r="B28" s="56">
        <f aca="true" t="shared" si="2" ref="B28:L28">SUM(B6:B27)</f>
        <v>158212</v>
      </c>
      <c r="C28" s="56">
        <f t="shared" si="2"/>
        <v>117984</v>
      </c>
      <c r="D28" s="56">
        <f t="shared" si="2"/>
        <v>0</v>
      </c>
      <c r="E28" s="57">
        <f t="shared" si="2"/>
        <v>0</v>
      </c>
      <c r="F28" s="56">
        <f t="shared" si="2"/>
        <v>0</v>
      </c>
      <c r="G28" s="57">
        <f t="shared" si="2"/>
        <v>0</v>
      </c>
      <c r="H28" s="56">
        <f t="shared" si="2"/>
        <v>0</v>
      </c>
      <c r="I28" s="57">
        <f t="shared" si="2"/>
        <v>0</v>
      </c>
      <c r="J28" s="56">
        <f t="shared" si="2"/>
        <v>0</v>
      </c>
      <c r="K28" s="57">
        <f t="shared" si="2"/>
        <v>0</v>
      </c>
      <c r="L28" s="58">
        <f t="shared" si="2"/>
        <v>276196</v>
      </c>
    </row>
    <row r="29" spans="1:12" ht="12.75">
      <c r="A29" s="23"/>
      <c r="B29" s="94"/>
      <c r="C29" s="94"/>
      <c r="D29" s="59"/>
      <c r="E29" s="60"/>
      <c r="F29" s="59"/>
      <c r="G29" s="60"/>
      <c r="H29" s="59"/>
      <c r="I29" s="60"/>
      <c r="J29" s="59"/>
      <c r="K29" s="60"/>
      <c r="L29" s="51"/>
    </row>
    <row r="30" spans="1:12" ht="12.75">
      <c r="A30" s="23" t="s">
        <v>20</v>
      </c>
      <c r="B30" s="94">
        <f>'Oct. 1. 2014 - Sept. 30. 2015'!L30</f>
        <v>43034</v>
      </c>
      <c r="C30" s="94">
        <v>22806</v>
      </c>
      <c r="D30" s="50"/>
      <c r="E30" s="49"/>
      <c r="F30" s="50"/>
      <c r="G30" s="49"/>
      <c r="H30" s="50"/>
      <c r="I30" s="49"/>
      <c r="J30" s="50"/>
      <c r="K30" s="49"/>
      <c r="L30" s="51">
        <f>B30+C30-D30-E30-F30-G30-H30-I30-J30-K30</f>
        <v>65840</v>
      </c>
    </row>
    <row r="31" spans="1:12" ht="25.5">
      <c r="A31" s="26" t="s">
        <v>21</v>
      </c>
      <c r="B31" s="94">
        <f>'Oct. 1. 2014 - Sept. 30. 2015'!L31</f>
        <v>6004</v>
      </c>
      <c r="C31" s="94">
        <v>449</v>
      </c>
      <c r="D31" s="50"/>
      <c r="E31" s="49"/>
      <c r="F31" s="50"/>
      <c r="G31" s="49"/>
      <c r="H31" s="50"/>
      <c r="I31" s="49"/>
      <c r="J31" s="50"/>
      <c r="K31" s="49"/>
      <c r="L31" s="51">
        <f>B31+C31-D31-E31-F31-G31-H31-I31-J31-K31</f>
        <v>6453</v>
      </c>
    </row>
    <row r="32" spans="1:12" ht="12.75">
      <c r="A32" s="27" t="s">
        <v>22</v>
      </c>
      <c r="B32" s="56">
        <f aca="true" t="shared" si="3" ref="B32:L32">B30+B31</f>
        <v>49038</v>
      </c>
      <c r="C32" s="56">
        <f t="shared" si="3"/>
        <v>23255</v>
      </c>
      <c r="D32" s="56">
        <f t="shared" si="3"/>
        <v>0</v>
      </c>
      <c r="E32" s="57">
        <f t="shared" si="3"/>
        <v>0</v>
      </c>
      <c r="F32" s="56">
        <f t="shared" si="3"/>
        <v>0</v>
      </c>
      <c r="G32" s="57">
        <f t="shared" si="3"/>
        <v>0</v>
      </c>
      <c r="H32" s="56">
        <f t="shared" si="3"/>
        <v>0</v>
      </c>
      <c r="I32" s="57">
        <f t="shared" si="3"/>
        <v>0</v>
      </c>
      <c r="J32" s="56">
        <f t="shared" si="3"/>
        <v>0</v>
      </c>
      <c r="K32" s="57">
        <f t="shared" si="3"/>
        <v>0</v>
      </c>
      <c r="L32" s="58">
        <f t="shared" si="3"/>
        <v>72293</v>
      </c>
    </row>
    <row r="33" spans="1:12" ht="12.75">
      <c r="A33" s="98"/>
      <c r="B33" s="94"/>
      <c r="C33" s="94"/>
      <c r="D33" s="50"/>
      <c r="E33" s="49"/>
      <c r="F33" s="50"/>
      <c r="G33" s="49"/>
      <c r="H33" s="50"/>
      <c r="I33" s="49"/>
      <c r="J33" s="50"/>
      <c r="K33" s="49"/>
      <c r="L33" s="51"/>
    </row>
    <row r="34" spans="1:12" ht="13.5" thickBot="1">
      <c r="A34" s="23" t="s">
        <v>0</v>
      </c>
      <c r="B34" s="61">
        <f aca="true" t="shared" si="4" ref="B34:L34">B28+B32</f>
        <v>207250</v>
      </c>
      <c r="C34" s="61">
        <f t="shared" si="4"/>
        <v>141239</v>
      </c>
      <c r="D34" s="61">
        <f t="shared" si="4"/>
        <v>0</v>
      </c>
      <c r="E34" s="62">
        <f t="shared" si="4"/>
        <v>0</v>
      </c>
      <c r="F34" s="61">
        <f t="shared" si="4"/>
        <v>0</v>
      </c>
      <c r="G34" s="62">
        <f t="shared" si="4"/>
        <v>0</v>
      </c>
      <c r="H34" s="61">
        <f t="shared" si="4"/>
        <v>0</v>
      </c>
      <c r="I34" s="62">
        <f t="shared" si="4"/>
        <v>0</v>
      </c>
      <c r="J34" s="61">
        <f t="shared" si="4"/>
        <v>0</v>
      </c>
      <c r="K34" s="62">
        <f t="shared" si="4"/>
        <v>0</v>
      </c>
      <c r="L34" s="63">
        <f t="shared" si="4"/>
        <v>348489</v>
      </c>
    </row>
    <row r="35" ht="13.5" thickBot="1"/>
    <row r="36" spans="1:10" ht="13.5" thickBot="1">
      <c r="A36" s="4"/>
      <c r="B36" s="156" t="s">
        <v>4</v>
      </c>
      <c r="C36" s="157"/>
      <c r="D36" s="157"/>
      <c r="E36" s="157"/>
      <c r="F36" s="157"/>
      <c r="G36" s="157"/>
      <c r="H36" s="157"/>
      <c r="I36" s="157"/>
      <c r="J36" s="158"/>
    </row>
    <row r="37" spans="1:10" ht="25.5" customHeight="1">
      <c r="A37" s="4"/>
      <c r="B37" s="181" t="s">
        <v>17</v>
      </c>
      <c r="C37" s="194"/>
      <c r="D37" s="182"/>
      <c r="E37" s="184" t="s">
        <v>16</v>
      </c>
      <c r="F37" s="184"/>
      <c r="G37" s="184"/>
      <c r="H37" s="184"/>
      <c r="I37" s="185"/>
      <c r="J37" s="113" t="s">
        <v>0</v>
      </c>
    </row>
    <row r="38" spans="1:10" ht="25.5">
      <c r="A38" s="80"/>
      <c r="B38" s="186" t="s">
        <v>35</v>
      </c>
      <c r="C38" s="195"/>
      <c r="D38" s="187"/>
      <c r="E38" s="13" t="s">
        <v>40</v>
      </c>
      <c r="F38" s="82" t="s">
        <v>57</v>
      </c>
      <c r="G38" s="78" t="s">
        <v>54</v>
      </c>
      <c r="H38" s="79" t="s">
        <v>58</v>
      </c>
      <c r="I38" s="18" t="s">
        <v>59</v>
      </c>
      <c r="J38" s="32" t="s">
        <v>34</v>
      </c>
    </row>
    <row r="39" spans="1:10" ht="12.75">
      <c r="A39" s="81" t="str">
        <f>'Apr.1.2013 -Sept 30.2013'!A39</f>
        <v>cash</v>
      </c>
      <c r="B39" s="196">
        <f>'Apr.1.2013 -Sept 30.2013'!B39:C39</f>
        <v>0</v>
      </c>
      <c r="C39" s="197"/>
      <c r="D39" s="198"/>
      <c r="E39" s="99">
        <f>'Oct. 1. 2014 - Sept. 30. 2015'!I39</f>
        <v>0</v>
      </c>
      <c r="F39" s="111"/>
      <c r="G39" s="12"/>
      <c r="H39" s="9"/>
      <c r="I39" s="89"/>
      <c r="J39" s="103">
        <f>SUM(E39:I39)</f>
        <v>0</v>
      </c>
    </row>
    <row r="40" spans="1:10" ht="13.5" thickBot="1">
      <c r="A40" s="93" t="str">
        <f>'Apr.1.2013 -Sept 30.2013'!A40</f>
        <v>In-kind</v>
      </c>
      <c r="B40" s="199">
        <f>'Apr.1.2013 -Sept 30.2013'!B40:C40</f>
        <v>0</v>
      </c>
      <c r="C40" s="200"/>
      <c r="D40" s="201"/>
      <c r="E40" s="100">
        <f>'Oct. 1. 2014 - Sept. 30. 2015'!I40</f>
        <v>0</v>
      </c>
      <c r="F40" s="112"/>
      <c r="G40" s="90"/>
      <c r="H40" s="91"/>
      <c r="I40" s="92"/>
      <c r="J40" s="104">
        <f>SUM(E40:I40)</f>
        <v>0</v>
      </c>
    </row>
    <row r="41" spans="1:5" ht="12.75">
      <c r="A41" s="101"/>
      <c r="B41" s="102"/>
      <c r="C41" s="102"/>
      <c r="D41" s="102"/>
      <c r="E41" s="15"/>
    </row>
    <row r="42" spans="1:10" ht="12.75">
      <c r="A42" s="188" t="s">
        <v>24</v>
      </c>
      <c r="B42" s="189"/>
      <c r="C42" s="189"/>
      <c r="D42" s="189"/>
      <c r="E42" s="189"/>
      <c r="F42" s="189"/>
      <c r="G42" s="189"/>
      <c r="H42" s="190"/>
      <c r="I42" s="144" t="s">
        <v>26</v>
      </c>
      <c r="J42" s="146"/>
    </row>
    <row r="43" spans="1:10" ht="12.75">
      <c r="A43" s="191"/>
      <c r="B43" s="192"/>
      <c r="C43" s="192"/>
      <c r="D43" s="192"/>
      <c r="E43" s="192"/>
      <c r="F43" s="192"/>
      <c r="G43" s="192"/>
      <c r="H43" s="193"/>
      <c r="I43" s="147"/>
      <c r="J43" s="149"/>
    </row>
    <row r="44" spans="1:10" ht="12.75" customHeight="1">
      <c r="A44" s="188" t="s">
        <v>25</v>
      </c>
      <c r="B44" s="189"/>
      <c r="C44" s="189"/>
      <c r="D44" s="189"/>
      <c r="E44" s="189"/>
      <c r="F44" s="189"/>
      <c r="G44" s="189"/>
      <c r="H44" s="190"/>
      <c r="I44" s="144" t="s">
        <v>26</v>
      </c>
      <c r="J44" s="146"/>
    </row>
    <row r="45" spans="1:10" ht="12.75">
      <c r="A45" s="191"/>
      <c r="B45" s="192"/>
      <c r="C45" s="192"/>
      <c r="D45" s="192"/>
      <c r="E45" s="192"/>
      <c r="F45" s="192"/>
      <c r="G45" s="192"/>
      <c r="H45" s="193"/>
      <c r="I45" s="147"/>
      <c r="J45" s="149"/>
    </row>
  </sheetData>
  <sheetProtection/>
  <mergeCells count="12">
    <mergeCell ref="I44:J45"/>
    <mergeCell ref="A44:H45"/>
    <mergeCell ref="B38:D38"/>
    <mergeCell ref="B39:D39"/>
    <mergeCell ref="B40:D40"/>
    <mergeCell ref="A1:L2"/>
    <mergeCell ref="A3:A4"/>
    <mergeCell ref="I42:J43"/>
    <mergeCell ref="E37:I37"/>
    <mergeCell ref="B36:J36"/>
    <mergeCell ref="A42:H43"/>
    <mergeCell ref="B37:D37"/>
  </mergeCells>
  <printOptions/>
  <pageMargins left="0.2" right="0.2" top="0.21" bottom="0.27" header="0.19" footer="0.17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45"/>
  <sheetViews>
    <sheetView zoomScale="75" zoomScaleNormal="75" zoomScalePageLayoutView="0" workbookViewId="0" topLeftCell="A1">
      <selection activeCell="L51" sqref="L51"/>
    </sheetView>
  </sheetViews>
  <sheetFormatPr defaultColWidth="9.140625" defaultRowHeight="12.75"/>
  <cols>
    <col min="1" max="1" width="30.00390625" style="0" customWidth="1"/>
    <col min="2" max="2" width="13.140625" style="0" customWidth="1"/>
    <col min="3" max="3" width="12.8515625" style="0" customWidth="1"/>
    <col min="4" max="4" width="13.7109375" style="0" customWidth="1"/>
    <col min="5" max="5" width="13.57421875" style="0" customWidth="1"/>
    <col min="6" max="7" width="13.421875" style="0" customWidth="1"/>
    <col min="8" max="8" width="13.57421875" style="0" customWidth="1"/>
    <col min="9" max="10" width="13.421875" style="0" customWidth="1"/>
    <col min="11" max="11" width="13.28125" style="0" customWidth="1"/>
    <col min="12" max="12" width="14.28125" style="0" bestFit="1" customWidth="1"/>
  </cols>
  <sheetData>
    <row r="1" spans="1:12" ht="12.75">
      <c r="A1" s="150" t="s">
        <v>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13.5" thickBot="1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80"/>
    </row>
    <row r="3" spans="1:12" ht="51">
      <c r="A3" s="154" t="s">
        <v>14</v>
      </c>
      <c r="B3" s="37" t="s">
        <v>31</v>
      </c>
      <c r="C3" s="37" t="s">
        <v>51</v>
      </c>
      <c r="D3" s="37" t="s">
        <v>28</v>
      </c>
      <c r="E3" s="35" t="s">
        <v>29</v>
      </c>
      <c r="F3" s="37" t="s">
        <v>28</v>
      </c>
      <c r="G3" s="35" t="s">
        <v>29</v>
      </c>
      <c r="H3" s="37" t="s">
        <v>28</v>
      </c>
      <c r="I3" s="35" t="s">
        <v>29</v>
      </c>
      <c r="J3" s="37" t="s">
        <v>28</v>
      </c>
      <c r="K3" s="35" t="s">
        <v>29</v>
      </c>
      <c r="L3" s="31"/>
    </row>
    <row r="4" spans="1:12" ht="25.5">
      <c r="A4" s="155"/>
      <c r="B4" s="38" t="s">
        <v>32</v>
      </c>
      <c r="C4" s="38" t="s">
        <v>52</v>
      </c>
      <c r="D4" s="39" t="s">
        <v>53</v>
      </c>
      <c r="E4" s="116" t="s">
        <v>53</v>
      </c>
      <c r="F4" s="17" t="s">
        <v>54</v>
      </c>
      <c r="G4" s="13" t="s">
        <v>54</v>
      </c>
      <c r="H4" s="17" t="s">
        <v>55</v>
      </c>
      <c r="I4" s="13" t="s">
        <v>55</v>
      </c>
      <c r="J4" s="17" t="s">
        <v>56</v>
      </c>
      <c r="K4" s="19" t="s">
        <v>56</v>
      </c>
      <c r="L4" s="32" t="s">
        <v>15</v>
      </c>
    </row>
    <row r="5" spans="1:12" ht="12.75">
      <c r="A5" s="20"/>
      <c r="B5" s="43"/>
      <c r="C5" s="43"/>
      <c r="D5" s="40"/>
      <c r="E5" s="41"/>
      <c r="F5" s="40"/>
      <c r="G5" s="41"/>
      <c r="H5" s="40"/>
      <c r="I5" s="41"/>
      <c r="J5" s="40"/>
      <c r="K5" s="41"/>
      <c r="L5" s="42"/>
    </row>
    <row r="6" spans="1:12" ht="12.75">
      <c r="A6" s="21" t="s">
        <v>9</v>
      </c>
      <c r="B6" s="44"/>
      <c r="C6" s="44"/>
      <c r="D6" s="45"/>
      <c r="E6" s="46"/>
      <c r="F6" s="45"/>
      <c r="G6" s="46"/>
      <c r="H6" s="45"/>
      <c r="I6" s="46"/>
      <c r="J6" s="45"/>
      <c r="K6" s="46"/>
      <c r="L6" s="47"/>
    </row>
    <row r="7" spans="1:12" ht="12.75">
      <c r="A7" s="93" t="s">
        <v>1</v>
      </c>
      <c r="B7" s="94">
        <f>'Oct. 1. 2014 - Sept. 30. 2015'!L7</f>
        <v>29521</v>
      </c>
      <c r="C7" s="94">
        <v>25532</v>
      </c>
      <c r="D7" s="50"/>
      <c r="E7" s="49"/>
      <c r="F7" s="50"/>
      <c r="G7" s="49"/>
      <c r="H7" s="50"/>
      <c r="I7" s="49"/>
      <c r="J7" s="50"/>
      <c r="K7" s="49"/>
      <c r="L7" s="51">
        <f>B7+C7-D7-E7-F7-G7-H7-I7-J7-K7</f>
        <v>55053</v>
      </c>
    </row>
    <row r="8" spans="1:12" ht="12.75">
      <c r="A8" s="93" t="s">
        <v>10</v>
      </c>
      <c r="B8" s="94">
        <f>'Oct. 1. 2014 - Sept. 30. 2015'!L8</f>
        <v>5180</v>
      </c>
      <c r="C8" s="94">
        <v>4214</v>
      </c>
      <c r="D8" s="50"/>
      <c r="E8" s="49"/>
      <c r="F8" s="50"/>
      <c r="G8" s="49"/>
      <c r="H8" s="50"/>
      <c r="I8" s="49"/>
      <c r="J8" s="50"/>
      <c r="K8" s="49"/>
      <c r="L8" s="51">
        <f aca="true" t="shared" si="0" ref="L8:L14">B8+C8-D8-E8-F8-G8-H8-I8-J8-K8</f>
        <v>9394</v>
      </c>
    </row>
    <row r="9" spans="1:12" ht="12.75">
      <c r="A9" s="95"/>
      <c r="B9" s="94"/>
      <c r="C9" s="94"/>
      <c r="D9" s="50"/>
      <c r="E9" s="49"/>
      <c r="F9" s="50"/>
      <c r="G9" s="49"/>
      <c r="H9" s="50"/>
      <c r="I9" s="49"/>
      <c r="J9" s="50"/>
      <c r="K9" s="49"/>
      <c r="L9" s="51">
        <f t="shared" si="0"/>
        <v>0</v>
      </c>
    </row>
    <row r="10" spans="1:12" ht="12.75">
      <c r="A10" s="23" t="s">
        <v>5</v>
      </c>
      <c r="B10" s="94">
        <f>'Oct. 1. 2014 - Sept. 30. 2015'!L10</f>
        <v>5900</v>
      </c>
      <c r="C10" s="94">
        <v>7800</v>
      </c>
      <c r="D10" s="50"/>
      <c r="E10" s="49"/>
      <c r="F10" s="50"/>
      <c r="G10" s="49"/>
      <c r="H10" s="50"/>
      <c r="I10" s="49"/>
      <c r="J10" s="50"/>
      <c r="K10" s="49"/>
      <c r="L10" s="51">
        <f t="shared" si="0"/>
        <v>13700</v>
      </c>
    </row>
    <row r="11" spans="1:12" ht="12.75">
      <c r="A11" s="96"/>
      <c r="B11" s="94"/>
      <c r="C11" s="94"/>
      <c r="D11" s="50"/>
      <c r="E11" s="49"/>
      <c r="F11" s="50"/>
      <c r="G11" s="49"/>
      <c r="H11" s="50"/>
      <c r="I11" s="49"/>
      <c r="J11" s="50"/>
      <c r="K11" s="49"/>
      <c r="L11" s="51">
        <f t="shared" si="0"/>
        <v>0</v>
      </c>
    </row>
    <row r="12" spans="1:12" ht="12.75">
      <c r="A12" s="23" t="s">
        <v>6</v>
      </c>
      <c r="B12" s="94">
        <f>'Oct. 1. 2014 - Sept. 30. 2015'!L12</f>
        <v>0</v>
      </c>
      <c r="C12" s="94"/>
      <c r="D12" s="50"/>
      <c r="E12" s="49"/>
      <c r="F12" s="50"/>
      <c r="G12" s="49"/>
      <c r="H12" s="50"/>
      <c r="I12" s="49"/>
      <c r="J12" s="50"/>
      <c r="K12" s="49"/>
      <c r="L12" s="51">
        <f t="shared" si="0"/>
        <v>0</v>
      </c>
    </row>
    <row r="13" spans="1:12" ht="12.75">
      <c r="A13" s="96"/>
      <c r="B13" s="94"/>
      <c r="C13" s="94"/>
      <c r="D13" s="50"/>
      <c r="E13" s="49"/>
      <c r="F13" s="50"/>
      <c r="G13" s="49"/>
      <c r="H13" s="50"/>
      <c r="I13" s="49"/>
      <c r="J13" s="50"/>
      <c r="K13" s="49"/>
      <c r="L13" s="51">
        <f t="shared" si="0"/>
        <v>0</v>
      </c>
    </row>
    <row r="14" spans="1:12" ht="12.75">
      <c r="A14" s="23" t="s">
        <v>7</v>
      </c>
      <c r="B14" s="94">
        <f>'Oct. 1. 2014 - Sept. 30. 2015'!L14</f>
        <v>21045</v>
      </c>
      <c r="C14" s="94">
        <v>11500</v>
      </c>
      <c r="D14" s="50"/>
      <c r="E14" s="49"/>
      <c r="F14" s="50"/>
      <c r="G14" s="49"/>
      <c r="H14" s="50"/>
      <c r="I14" s="49"/>
      <c r="J14" s="50"/>
      <c r="K14" s="49"/>
      <c r="L14" s="51">
        <f t="shared" si="0"/>
        <v>32545</v>
      </c>
    </row>
    <row r="15" spans="1:12" ht="12.75">
      <c r="A15" s="96"/>
      <c r="B15" s="94"/>
      <c r="C15" s="94"/>
      <c r="D15" s="50"/>
      <c r="E15" s="49"/>
      <c r="F15" s="50"/>
      <c r="G15" s="49"/>
      <c r="H15" s="50"/>
      <c r="I15" s="49"/>
      <c r="J15" s="50"/>
      <c r="K15" s="49"/>
      <c r="L15" s="51"/>
    </row>
    <row r="16" spans="1:12" ht="12.75">
      <c r="A16" s="23" t="s">
        <v>8</v>
      </c>
      <c r="B16" s="97"/>
      <c r="C16" s="97"/>
      <c r="D16" s="54"/>
      <c r="E16" s="53"/>
      <c r="F16" s="54"/>
      <c r="G16" s="53"/>
      <c r="H16" s="54"/>
      <c r="I16" s="53"/>
      <c r="J16" s="54"/>
      <c r="K16" s="53"/>
      <c r="L16" s="55"/>
    </row>
    <row r="17" spans="1:12" ht="12.75">
      <c r="A17" s="93" t="s">
        <v>2</v>
      </c>
      <c r="B17" s="94">
        <f>'Oct. 1. 2014 - Sept. 30. 2015'!L17</f>
        <v>8759</v>
      </c>
      <c r="C17" s="94">
        <v>9023</v>
      </c>
      <c r="D17" s="50"/>
      <c r="E17" s="49"/>
      <c r="F17" s="50"/>
      <c r="G17" s="49"/>
      <c r="H17" s="50"/>
      <c r="I17" s="49"/>
      <c r="J17" s="50"/>
      <c r="K17" s="49"/>
      <c r="L17" s="51">
        <f>B17+C17-D17-E17-F17-G17-H17-I17-J17-K17</f>
        <v>17782</v>
      </c>
    </row>
    <row r="18" spans="1:12" ht="12.75">
      <c r="A18" s="93" t="s">
        <v>3</v>
      </c>
      <c r="B18" s="94">
        <f>'Oct. 1. 2014 - Sept. 30. 2015'!L18</f>
        <v>27000</v>
      </c>
      <c r="C18" s="94"/>
      <c r="D18" s="50"/>
      <c r="E18" s="49"/>
      <c r="F18" s="50"/>
      <c r="G18" s="49"/>
      <c r="H18" s="50"/>
      <c r="I18" s="49"/>
      <c r="J18" s="50"/>
      <c r="K18" s="49"/>
      <c r="L18" s="51">
        <f>B18+C18-D18-E18-F18-G18-H18-I18-J18-K18</f>
        <v>27000</v>
      </c>
    </row>
    <row r="19" spans="1:12" ht="12.75">
      <c r="A19" s="93"/>
      <c r="B19" s="94"/>
      <c r="C19" s="94"/>
      <c r="D19" s="50"/>
      <c r="E19" s="49"/>
      <c r="F19" s="50"/>
      <c r="G19" s="49"/>
      <c r="H19" s="50"/>
      <c r="I19" s="49"/>
      <c r="J19" s="50"/>
      <c r="K19" s="49"/>
      <c r="L19" s="51"/>
    </row>
    <row r="20" spans="1:12" ht="25.5">
      <c r="A20" s="25" t="s">
        <v>27</v>
      </c>
      <c r="B20" s="97"/>
      <c r="C20" s="97"/>
      <c r="D20" s="54"/>
      <c r="E20" s="53"/>
      <c r="F20" s="54"/>
      <c r="G20" s="53"/>
      <c r="H20" s="54"/>
      <c r="I20" s="53"/>
      <c r="J20" s="54"/>
      <c r="K20" s="53"/>
      <c r="L20" s="55"/>
    </row>
    <row r="21" spans="1:12" ht="12.75">
      <c r="A21" s="93" t="s">
        <v>11</v>
      </c>
      <c r="B21" s="94">
        <f>'Oct. 1. 2014 - Sept. 30. 2015'!L21</f>
        <v>13800</v>
      </c>
      <c r="C21" s="94">
        <v>11500</v>
      </c>
      <c r="D21" s="50"/>
      <c r="E21" s="49"/>
      <c r="F21" s="50"/>
      <c r="G21" s="49"/>
      <c r="H21" s="50"/>
      <c r="I21" s="49"/>
      <c r="J21" s="50"/>
      <c r="K21" s="49"/>
      <c r="L21" s="51">
        <f aca="true" t="shared" si="1" ref="L21:L26">B21+C21-D21-E21-F21-G21-H21-I21-J21-K21</f>
        <v>25300</v>
      </c>
    </row>
    <row r="22" spans="1:12" ht="12.75">
      <c r="A22" s="93" t="s">
        <v>23</v>
      </c>
      <c r="B22" s="94">
        <f>'Oct. 1. 2014 - Sept. 30. 2015'!L22</f>
        <v>12650</v>
      </c>
      <c r="C22" s="94">
        <v>11500</v>
      </c>
      <c r="D22" s="50"/>
      <c r="E22" s="49"/>
      <c r="F22" s="50"/>
      <c r="G22" s="49"/>
      <c r="H22" s="50"/>
      <c r="I22" s="49"/>
      <c r="J22" s="50"/>
      <c r="K22" s="49"/>
      <c r="L22" s="51">
        <f t="shared" si="1"/>
        <v>24150</v>
      </c>
    </row>
    <row r="23" spans="1:12" ht="12.75">
      <c r="A23" s="93" t="s">
        <v>12</v>
      </c>
      <c r="B23" s="94">
        <f>'Oct. 1. 2014 - Sept. 30. 2015'!L23</f>
        <v>575</v>
      </c>
      <c r="C23" s="94">
        <v>1725</v>
      </c>
      <c r="D23" s="50"/>
      <c r="E23" s="49"/>
      <c r="F23" s="50"/>
      <c r="G23" s="49"/>
      <c r="H23" s="50"/>
      <c r="I23" s="49"/>
      <c r="J23" s="50"/>
      <c r="K23" s="49"/>
      <c r="L23" s="51">
        <f t="shared" si="1"/>
        <v>2300</v>
      </c>
    </row>
    <row r="24" spans="1:12" ht="12.75">
      <c r="A24" s="93" t="s">
        <v>13</v>
      </c>
      <c r="B24" s="94">
        <f>'Oct. 1. 2014 - Sept. 30. 2015'!L24</f>
        <v>29882</v>
      </c>
      <c r="C24" s="94">
        <v>35190</v>
      </c>
      <c r="D24" s="50"/>
      <c r="E24" s="49"/>
      <c r="F24" s="50"/>
      <c r="G24" s="49"/>
      <c r="H24" s="50"/>
      <c r="I24" s="49"/>
      <c r="J24" s="50"/>
      <c r="K24" s="49"/>
      <c r="L24" s="51">
        <f t="shared" si="1"/>
        <v>65072</v>
      </c>
    </row>
    <row r="25" spans="1:12" ht="12.75">
      <c r="A25" s="96"/>
      <c r="B25" s="94"/>
      <c r="C25" s="94"/>
      <c r="D25" s="50"/>
      <c r="E25" s="49"/>
      <c r="F25" s="50"/>
      <c r="G25" s="49"/>
      <c r="H25" s="50"/>
      <c r="I25" s="49"/>
      <c r="J25" s="50"/>
      <c r="K25" s="49"/>
      <c r="L25" s="51">
        <f t="shared" si="1"/>
        <v>0</v>
      </c>
    </row>
    <row r="26" spans="1:12" ht="12.75">
      <c r="A26" s="23" t="s">
        <v>18</v>
      </c>
      <c r="B26" s="94">
        <f>'Oct. 1. 2014 - Sept. 30. 2015'!L26</f>
        <v>3900</v>
      </c>
      <c r="C26" s="94"/>
      <c r="D26" s="50"/>
      <c r="E26" s="49"/>
      <c r="F26" s="50"/>
      <c r="G26" s="49"/>
      <c r="H26" s="50"/>
      <c r="I26" s="49"/>
      <c r="J26" s="50"/>
      <c r="K26" s="49"/>
      <c r="L26" s="51">
        <f t="shared" si="1"/>
        <v>3900</v>
      </c>
    </row>
    <row r="27" spans="1:12" ht="12.75">
      <c r="A27" s="96"/>
      <c r="B27" s="94"/>
      <c r="C27" s="94"/>
      <c r="D27" s="50"/>
      <c r="E27" s="49"/>
      <c r="F27" s="50"/>
      <c r="G27" s="49"/>
      <c r="H27" s="50"/>
      <c r="I27" s="49"/>
      <c r="J27" s="50"/>
      <c r="K27" s="49"/>
      <c r="L27" s="51"/>
    </row>
    <row r="28" spans="1:12" ht="12.75">
      <c r="A28" s="23" t="s">
        <v>19</v>
      </c>
      <c r="B28" s="56">
        <f aca="true" t="shared" si="2" ref="B28:L28">SUM(B6:B27)</f>
        <v>158212</v>
      </c>
      <c r="C28" s="56">
        <f t="shared" si="2"/>
        <v>117984</v>
      </c>
      <c r="D28" s="56">
        <f t="shared" si="2"/>
        <v>0</v>
      </c>
      <c r="E28" s="57">
        <f t="shared" si="2"/>
        <v>0</v>
      </c>
      <c r="F28" s="56">
        <f t="shared" si="2"/>
        <v>0</v>
      </c>
      <c r="G28" s="57">
        <f t="shared" si="2"/>
        <v>0</v>
      </c>
      <c r="H28" s="56">
        <f t="shared" si="2"/>
        <v>0</v>
      </c>
      <c r="I28" s="57">
        <f t="shared" si="2"/>
        <v>0</v>
      </c>
      <c r="J28" s="56">
        <f t="shared" si="2"/>
        <v>0</v>
      </c>
      <c r="K28" s="57">
        <f t="shared" si="2"/>
        <v>0</v>
      </c>
      <c r="L28" s="58">
        <f t="shared" si="2"/>
        <v>276196</v>
      </c>
    </row>
    <row r="29" spans="1:12" ht="12.75">
      <c r="A29" s="23"/>
      <c r="B29" s="94"/>
      <c r="C29" s="94"/>
      <c r="D29" s="59"/>
      <c r="E29" s="60"/>
      <c r="F29" s="59"/>
      <c r="G29" s="60"/>
      <c r="H29" s="59"/>
      <c r="I29" s="60"/>
      <c r="J29" s="59"/>
      <c r="K29" s="60"/>
      <c r="L29" s="51"/>
    </row>
    <row r="30" spans="1:12" ht="12.75">
      <c r="A30" s="23" t="s">
        <v>20</v>
      </c>
      <c r="B30" s="94">
        <f>'Oct. 1. 2014 - Sept. 30. 2015'!L30</f>
        <v>43034</v>
      </c>
      <c r="C30" s="94">
        <v>22806</v>
      </c>
      <c r="D30" s="50"/>
      <c r="E30" s="49"/>
      <c r="F30" s="50"/>
      <c r="G30" s="49"/>
      <c r="H30" s="50"/>
      <c r="I30" s="49"/>
      <c r="J30" s="50"/>
      <c r="K30" s="49"/>
      <c r="L30" s="51">
        <f>B30+C30-D30-E30-F30-G30-H30-I30-J30-K30</f>
        <v>65840</v>
      </c>
    </row>
    <row r="31" spans="1:12" ht="25.5">
      <c r="A31" s="26" t="s">
        <v>21</v>
      </c>
      <c r="B31" s="94">
        <f>'Oct. 1. 2014 - Sept. 30. 2015'!L31</f>
        <v>6004</v>
      </c>
      <c r="C31" s="94">
        <v>449</v>
      </c>
      <c r="D31" s="50"/>
      <c r="E31" s="49"/>
      <c r="F31" s="50"/>
      <c r="G31" s="49"/>
      <c r="H31" s="50"/>
      <c r="I31" s="49"/>
      <c r="J31" s="50"/>
      <c r="K31" s="49"/>
      <c r="L31" s="51">
        <f>B31+C31-D31-E31-F31-G31-H31-I31-J31-K31</f>
        <v>6453</v>
      </c>
    </row>
    <row r="32" spans="1:12" ht="12.75">
      <c r="A32" s="27" t="s">
        <v>22</v>
      </c>
      <c r="B32" s="56">
        <f aca="true" t="shared" si="3" ref="B32:L32">B30+B31</f>
        <v>49038</v>
      </c>
      <c r="C32" s="56">
        <f t="shared" si="3"/>
        <v>23255</v>
      </c>
      <c r="D32" s="56">
        <f t="shared" si="3"/>
        <v>0</v>
      </c>
      <c r="E32" s="57">
        <f t="shared" si="3"/>
        <v>0</v>
      </c>
      <c r="F32" s="56">
        <f t="shared" si="3"/>
        <v>0</v>
      </c>
      <c r="G32" s="57">
        <f t="shared" si="3"/>
        <v>0</v>
      </c>
      <c r="H32" s="56">
        <f t="shared" si="3"/>
        <v>0</v>
      </c>
      <c r="I32" s="57">
        <f t="shared" si="3"/>
        <v>0</v>
      </c>
      <c r="J32" s="56">
        <f t="shared" si="3"/>
        <v>0</v>
      </c>
      <c r="K32" s="57">
        <f t="shared" si="3"/>
        <v>0</v>
      </c>
      <c r="L32" s="58">
        <f t="shared" si="3"/>
        <v>72293</v>
      </c>
    </row>
    <row r="33" spans="1:12" ht="12.75">
      <c r="A33" s="98"/>
      <c r="B33" s="94"/>
      <c r="C33" s="94"/>
      <c r="D33" s="50"/>
      <c r="E33" s="49"/>
      <c r="F33" s="50"/>
      <c r="G33" s="49"/>
      <c r="H33" s="50"/>
      <c r="I33" s="49"/>
      <c r="J33" s="50"/>
      <c r="K33" s="49"/>
      <c r="L33" s="51"/>
    </row>
    <row r="34" spans="1:12" ht="13.5" thickBot="1">
      <c r="A34" s="23" t="s">
        <v>0</v>
      </c>
      <c r="B34" s="61">
        <f aca="true" t="shared" si="4" ref="B34:L34">B28+B32</f>
        <v>207250</v>
      </c>
      <c r="C34" s="61">
        <f t="shared" si="4"/>
        <v>141239</v>
      </c>
      <c r="D34" s="61">
        <f t="shared" si="4"/>
        <v>0</v>
      </c>
      <c r="E34" s="62">
        <f t="shared" si="4"/>
        <v>0</v>
      </c>
      <c r="F34" s="61">
        <f t="shared" si="4"/>
        <v>0</v>
      </c>
      <c r="G34" s="62">
        <f t="shared" si="4"/>
        <v>0</v>
      </c>
      <c r="H34" s="61">
        <f t="shared" si="4"/>
        <v>0</v>
      </c>
      <c r="I34" s="62">
        <f t="shared" si="4"/>
        <v>0</v>
      </c>
      <c r="J34" s="61">
        <f t="shared" si="4"/>
        <v>0</v>
      </c>
      <c r="K34" s="62">
        <f t="shared" si="4"/>
        <v>0</v>
      </c>
      <c r="L34" s="63">
        <f t="shared" si="4"/>
        <v>348489</v>
      </c>
    </row>
    <row r="35" ht="13.5" thickBot="1"/>
    <row r="36" spans="1:10" ht="13.5" thickBot="1">
      <c r="A36" s="4"/>
      <c r="B36" s="156" t="s">
        <v>4</v>
      </c>
      <c r="C36" s="157"/>
      <c r="D36" s="157"/>
      <c r="E36" s="157"/>
      <c r="F36" s="157"/>
      <c r="G36" s="157"/>
      <c r="H36" s="157"/>
      <c r="I36" s="157"/>
      <c r="J36" s="158"/>
    </row>
    <row r="37" spans="1:10" ht="25.5" customHeight="1">
      <c r="A37" s="4"/>
      <c r="B37" s="181" t="s">
        <v>17</v>
      </c>
      <c r="C37" s="194"/>
      <c r="D37" s="182"/>
      <c r="E37" s="184" t="s">
        <v>16</v>
      </c>
      <c r="F37" s="184"/>
      <c r="G37" s="184"/>
      <c r="H37" s="184"/>
      <c r="I37" s="185"/>
      <c r="J37" s="113" t="s">
        <v>0</v>
      </c>
    </row>
    <row r="38" spans="1:10" ht="25.5">
      <c r="A38" s="80"/>
      <c r="B38" s="186" t="s">
        <v>35</v>
      </c>
      <c r="C38" s="195"/>
      <c r="D38" s="187"/>
      <c r="E38" s="13" t="s">
        <v>40</v>
      </c>
      <c r="F38" s="82" t="s">
        <v>57</v>
      </c>
      <c r="G38" s="78" t="s">
        <v>54</v>
      </c>
      <c r="H38" s="79" t="s">
        <v>58</v>
      </c>
      <c r="I38" s="18" t="s">
        <v>59</v>
      </c>
      <c r="J38" s="32" t="s">
        <v>34</v>
      </c>
    </row>
    <row r="39" spans="1:10" ht="12.75">
      <c r="A39" s="81" t="str">
        <f>'Apr.1.2013 -Sept 30.2013'!A39</f>
        <v>cash</v>
      </c>
      <c r="B39" s="196">
        <f>'Apr.1.2013 -Sept 30.2013'!B39:C39</f>
        <v>0</v>
      </c>
      <c r="C39" s="197"/>
      <c r="D39" s="198"/>
      <c r="E39" s="99">
        <f>'Oct. 1. 2014 - Sept. 30. 2015'!I39</f>
        <v>0</v>
      </c>
      <c r="F39" s="111"/>
      <c r="G39" s="12"/>
      <c r="H39" s="9"/>
      <c r="I39" s="89"/>
      <c r="J39" s="103">
        <f>SUM(E39:I39)</f>
        <v>0</v>
      </c>
    </row>
    <row r="40" spans="1:10" ht="13.5" thickBot="1">
      <c r="A40" s="93" t="str">
        <f>'Apr.1.2013 -Sept 30.2013'!A40</f>
        <v>In-kind</v>
      </c>
      <c r="B40" s="199">
        <f>'Apr.1.2013 -Sept 30.2013'!B40:C40</f>
        <v>0</v>
      </c>
      <c r="C40" s="200"/>
      <c r="D40" s="201"/>
      <c r="E40" s="100">
        <f>'Oct. 1. 2014 - Sept. 30. 2015'!I40</f>
        <v>0</v>
      </c>
      <c r="F40" s="112"/>
      <c r="G40" s="90"/>
      <c r="H40" s="91"/>
      <c r="I40" s="92"/>
      <c r="J40" s="104">
        <f>SUM(E40:I40)</f>
        <v>0</v>
      </c>
    </row>
    <row r="41" spans="1:5" ht="12.75">
      <c r="A41" s="101"/>
      <c r="B41" s="102"/>
      <c r="C41" s="102"/>
      <c r="D41" s="102"/>
      <c r="E41" s="15"/>
    </row>
    <row r="42" spans="1:10" ht="12.75">
      <c r="A42" s="188" t="s">
        <v>24</v>
      </c>
      <c r="B42" s="189"/>
      <c r="C42" s="189"/>
      <c r="D42" s="189"/>
      <c r="E42" s="189"/>
      <c r="F42" s="189"/>
      <c r="G42" s="189"/>
      <c r="H42" s="190"/>
      <c r="I42" s="144" t="s">
        <v>26</v>
      </c>
      <c r="J42" s="146"/>
    </row>
    <row r="43" spans="1:10" ht="12.75">
      <c r="A43" s="191"/>
      <c r="B43" s="192"/>
      <c r="C43" s="192"/>
      <c r="D43" s="192"/>
      <c r="E43" s="192"/>
      <c r="F43" s="192"/>
      <c r="G43" s="192"/>
      <c r="H43" s="193"/>
      <c r="I43" s="147"/>
      <c r="J43" s="149"/>
    </row>
    <row r="44" spans="1:10" ht="12.75" customHeight="1">
      <c r="A44" s="188" t="s">
        <v>25</v>
      </c>
      <c r="B44" s="189"/>
      <c r="C44" s="189"/>
      <c r="D44" s="189"/>
      <c r="E44" s="189"/>
      <c r="F44" s="189"/>
      <c r="G44" s="189"/>
      <c r="H44" s="190"/>
      <c r="I44" s="144" t="s">
        <v>26</v>
      </c>
      <c r="J44" s="146"/>
    </row>
    <row r="45" spans="1:10" ht="12.75">
      <c r="A45" s="191"/>
      <c r="B45" s="192"/>
      <c r="C45" s="192"/>
      <c r="D45" s="192"/>
      <c r="E45" s="192"/>
      <c r="F45" s="192"/>
      <c r="G45" s="192"/>
      <c r="H45" s="193"/>
      <c r="I45" s="147"/>
      <c r="J45" s="149"/>
    </row>
  </sheetData>
  <sheetProtection/>
  <mergeCells count="12">
    <mergeCell ref="A1:L2"/>
    <mergeCell ref="A3:A4"/>
    <mergeCell ref="B36:J36"/>
    <mergeCell ref="B37:D37"/>
    <mergeCell ref="E37:I37"/>
    <mergeCell ref="B38:D38"/>
    <mergeCell ref="B39:D39"/>
    <mergeCell ref="B40:D40"/>
    <mergeCell ref="A42:H43"/>
    <mergeCell ref="I42:J43"/>
    <mergeCell ref="A44:H45"/>
    <mergeCell ref="I44:J45"/>
  </mergeCells>
  <printOptions/>
  <pageMargins left="0.2" right="0.2" top="0.21" bottom="0.27" header="0.19" footer="0.17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BEAN/COWPEA CRSP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HASSANKHANI</dc:creator>
  <cp:keywords/>
  <dc:description/>
  <cp:lastModifiedBy>Santos, Angelica P.</cp:lastModifiedBy>
  <cp:lastPrinted>2013-09-26T18:14:16Z</cp:lastPrinted>
  <dcterms:created xsi:type="dcterms:W3CDTF">2007-09-14T19:46:01Z</dcterms:created>
  <dcterms:modified xsi:type="dcterms:W3CDTF">2013-09-29T16:25:38Z</dcterms:modified>
  <cp:category/>
  <cp:version/>
  <cp:contentType/>
  <cp:contentStatus/>
</cp:coreProperties>
</file>